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trajanwealthllc-my.sharepoint.com/personal/anthony_maisano_trajanwealth_com/Documents/Desktop/"/>
    </mc:Choice>
  </mc:AlternateContent>
  <xr:revisionPtr revIDLastSave="426" documentId="8_{4AB285D4-911F-49A8-9227-9139D44BB206}" xr6:coauthVersionLast="47" xr6:coauthVersionMax="47" xr10:uidLastSave="{0E7302CD-B9A0-4670-BCA2-0438A5EE1451}"/>
  <bookViews>
    <workbookView xWindow="-120" yWindow="-120" windowWidth="29040" windowHeight="15720" tabRatio="787" xr2:uid="{00000000-000D-0000-FFFF-FFFF00000000}"/>
  </bookViews>
  <sheets>
    <sheet name="Investing Example" sheetId="24" r:id="rId1"/>
    <sheet name="Rates 2020-2026" sheetId="23" r:id="rId2"/>
    <sheet name="2026 Archive" sheetId="20" r:id="rId3"/>
    <sheet name="2025 Archive" sheetId="19" r:id="rId4"/>
    <sheet name="2024 Archine" sheetId="18" r:id="rId5"/>
    <sheet name="2023 Archive" sheetId="17" r:id="rId6"/>
    <sheet name="2022 Archive" sheetId="16" r:id="rId7"/>
    <sheet name="2021 Archive" sheetId="15" r:id="rId8"/>
    <sheet name="2021 Archive (2)" sheetId="22" r:id="rId9"/>
    <sheet name="2020 Archive" sheetId="21" r:id="rId10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44302.6017361111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4" l="1"/>
  <c r="L16" i="24"/>
  <c r="L15" i="24"/>
  <c r="L14" i="24"/>
  <c r="E9" i="24"/>
  <c r="E10" i="24" s="1"/>
  <c r="E8" i="24"/>
  <c r="K3" i="24"/>
  <c r="K4" i="24"/>
  <c r="B10" i="24"/>
  <c r="D3" i="23"/>
  <c r="C3" i="23"/>
  <c r="B3" i="23"/>
  <c r="A18" i="20"/>
  <c r="A18" i="19"/>
  <c r="A18" i="18"/>
  <c r="A18" i="17"/>
  <c r="E3" i="23" s="1"/>
  <c r="A18" i="16"/>
  <c r="F3" i="23" s="1"/>
  <c r="A18" i="15"/>
  <c r="A29" i="21"/>
  <c r="H3" i="23" s="1"/>
  <c r="A29" i="22"/>
  <c r="A20" i="15" s="1"/>
  <c r="A23" i="15" s="1"/>
  <c r="G3" i="23" s="1"/>
  <c r="I3" i="23" l="1"/>
</calcChain>
</file>

<file path=xl/sharedStrings.xml><?xml version="1.0" encoding="utf-8"?>
<sst xmlns="http://schemas.openxmlformats.org/spreadsheetml/2006/main" count="355" uniqueCount="123">
  <si>
    <t>Security</t>
  </si>
  <si>
    <t>Date</t>
  </si>
  <si>
    <t>Person A</t>
  </si>
  <si>
    <t>Person B</t>
  </si>
  <si>
    <t>$ Amount Increase</t>
  </si>
  <si>
    <t>SPYM</t>
  </si>
  <si>
    <t>Ferrari</t>
  </si>
  <si>
    <t>AAPL</t>
  </si>
  <si>
    <t>Savings Account</t>
  </si>
  <si>
    <t>Simple Interest</t>
  </si>
  <si>
    <t>APPL</t>
  </si>
  <si>
    <t xml:space="preserve"> </t>
  </si>
  <si>
    <t>A=P(1+rt)</t>
  </si>
  <si>
    <t>Total</t>
  </si>
  <si>
    <t>p =</t>
  </si>
  <si>
    <t>R = 0.27% =</t>
  </si>
  <si>
    <t>t = 6 years &amp; 75 days</t>
  </si>
  <si>
    <t>Difference</t>
  </si>
  <si>
    <t>rt =</t>
  </si>
  <si>
    <t xml:space="preserve">A = </t>
  </si>
  <si>
    <t>Average Savings National Rates</t>
  </si>
  <si>
    <t>Average</t>
  </si>
  <si>
    <t>Savings National Rate</t>
  </si>
  <si>
    <t>SIMPLE OR COMPOUND? CHECK FDIC REPORT</t>
  </si>
  <si>
    <t>2026 National Rates</t>
  </si>
  <si>
    <t>National Rate</t>
  </si>
  <si>
    <t>All Deposits</t>
  </si>
  <si>
    <t>Savings</t>
  </si>
  <si>
    <t>Interest Checking</t>
  </si>
  <si>
    <t>Money Market &lt;100M</t>
  </si>
  <si>
    <t>1 month CD &lt;100M</t>
  </si>
  <si>
    <t>3 month CD &lt;100M</t>
  </si>
  <si>
    <t>6 month CD &lt;100M</t>
  </si>
  <si>
    <t>12 month CD &lt;100M</t>
  </si>
  <si>
    <t>24 month CD &lt;100M</t>
  </si>
  <si>
    <t>36 month CD &lt;100M</t>
  </si>
  <si>
    <t>48 month CD &lt;100M</t>
  </si>
  <si>
    <t>60 month CD &lt;100M</t>
  </si>
  <si>
    <t>2025 National Rates</t>
  </si>
  <si>
    <t>2024 National Rates</t>
  </si>
  <si>
    <t>2023 National Rates</t>
  </si>
  <si>
    <t>2022 National Rates</t>
  </si>
  <si>
    <t>2021 National Rates</t>
  </si>
  <si>
    <t>Average (4/21 - 12/21)</t>
  </si>
  <si>
    <t>Average (1/21 - 3/21)</t>
  </si>
  <si>
    <t>Average (1/21 - 12/21)</t>
  </si>
  <si>
    <t>3/29/21-3/31/21</t>
  </si>
  <si>
    <t>3/22/21-3/28/21</t>
  </si>
  <si>
    <t>3/15/21-3/21/21</t>
  </si>
  <si>
    <t>3/8/21-3/14/21</t>
  </si>
  <si>
    <t>3/1/21-3/7/21</t>
  </si>
  <si>
    <t>2/22/21-2/28/21</t>
  </si>
  <si>
    <t>2/15/21-2/21/21</t>
  </si>
  <si>
    <t>2/8/21-2/14/21</t>
  </si>
  <si>
    <t>2/1/21-2/7/21</t>
  </si>
  <si>
    <t>1/25/21-1/31/21</t>
  </si>
  <si>
    <t>1/18/21-1/24/21</t>
  </si>
  <si>
    <t>1/11/21-1/17/21</t>
  </si>
  <si>
    <t>1/4/21-1/10/21</t>
  </si>
  <si>
    <t>Non-Jumbo Deposits</t>
  </si>
  <si>
    <t>Jumbo Deposits</t>
  </si>
  <si>
    <t>Money Market &gt;=100M</t>
  </si>
  <si>
    <t>1 month CD &gt;=100M</t>
  </si>
  <si>
    <t>3 month CD &gt;= 100M</t>
  </si>
  <si>
    <t>6 month CD &gt;=100M</t>
  </si>
  <si>
    <t>12 month CD &gt;=100M</t>
  </si>
  <si>
    <t>24 month CD &gt;= 100M</t>
  </si>
  <si>
    <t>36 month CD &gt;=100M</t>
  </si>
  <si>
    <t>48 month CD &gt;=100M</t>
  </si>
  <si>
    <t>60 month CD &gt;=100M</t>
  </si>
  <si>
    <t>2020 National Rates</t>
  </si>
  <si>
    <t>12/28/20-1/3/21</t>
  </si>
  <si>
    <t>12/21/20-12/27/20</t>
  </si>
  <si>
    <t>12/14/20-12/20/20</t>
  </si>
  <si>
    <t>12/7/20-12/13/20</t>
  </si>
  <si>
    <t>11/30/20-12/6/20</t>
  </si>
  <si>
    <t>11/23/20-11/29/20</t>
  </si>
  <si>
    <t>11/16/20-11/22/20</t>
  </si>
  <si>
    <t>11/9/20-11/15/20</t>
  </si>
  <si>
    <t>11/2/20-11/8/20</t>
  </si>
  <si>
    <t>10/26/20-11/1/20</t>
  </si>
  <si>
    <t>10/19/20-10/25/20</t>
  </si>
  <si>
    <t>10/12/20-10/18/20</t>
  </si>
  <si>
    <t>10/5/20-10/11/20</t>
  </si>
  <si>
    <t>9/28/20-10/4/20</t>
  </si>
  <si>
    <t>9/21/20-9/27/20</t>
  </si>
  <si>
    <t>9/14/20-9/20/20</t>
  </si>
  <si>
    <t>9/7/20-9/13/20</t>
  </si>
  <si>
    <t>8/31/20-9/6/20</t>
  </si>
  <si>
    <t>8/24/20-8/30/20</t>
  </si>
  <si>
    <t>8/17/20-8/23/20</t>
  </si>
  <si>
    <t>8/10/20-8/16/20</t>
  </si>
  <si>
    <t>8/3/20-8/9/20</t>
  </si>
  <si>
    <t>7/27/20-8/2/20</t>
  </si>
  <si>
    <t>7/20/20-7/26/20</t>
  </si>
  <si>
    <t>7/13/20-7/19/20</t>
  </si>
  <si>
    <t>7/6/20-7/12/20</t>
  </si>
  <si>
    <t>6/29/20-7/5/20</t>
  </si>
  <si>
    <t>6/22/20-6/28/20</t>
  </si>
  <si>
    <t>6/15/20-6/21/20</t>
  </si>
  <si>
    <t>6/8/20-6/14/20</t>
  </si>
  <si>
    <t>6/1/20-6/7/20</t>
  </si>
  <si>
    <t>5/25/20-5/31/20</t>
  </si>
  <si>
    <t>5/18/20-5/24/20</t>
  </si>
  <si>
    <t>5/11/20-5/17/20</t>
  </si>
  <si>
    <t>5/4/20-5/10/20</t>
  </si>
  <si>
    <t>4/27/20-5/3/20</t>
  </si>
  <si>
    <t>4/20/20-4/26/20</t>
  </si>
  <si>
    <t>4/13/20-4/19/20</t>
  </si>
  <si>
    <t>4/6/20-4/12/20</t>
  </si>
  <si>
    <t>3/30/20-4/5/20</t>
  </si>
  <si>
    <t>3/23/20-3/29/20</t>
  </si>
  <si>
    <t>3/16/20-3/22/20</t>
  </si>
  <si>
    <t>3/9/20-3/15/20</t>
  </si>
  <si>
    <t>3/2/20-3/8/20</t>
  </si>
  <si>
    <t>2/24/20-3/1/20</t>
  </si>
  <si>
    <t>2/17/20-2/23/20</t>
  </si>
  <si>
    <t>2/10/20-2/16/20</t>
  </si>
  <si>
    <t>2/3/20-2/9/20</t>
  </si>
  <si>
    <t>1/27/20-2/2/20</t>
  </si>
  <si>
    <t>1/20/20-1/26/20</t>
  </si>
  <si>
    <t>1/13/20-1/19/20</t>
  </si>
  <si>
    <t>1/6/20-1/12/20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</si>
</sst>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_(&quot;$&quot;* #,##0_);_(&quot;$&quot;* \(#,##0\);_(&quot;$&quot;* &quot;-&quot;??_);_(@_)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8"/>
      <name val="Arial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1" applyFont="1"/>
    <xf numFmtId="0" fontId="3" fillId="0" borderId="0" xfId="1"/>
    <xf numFmtId="0" fontId="3" fillId="0" borderId="0" xfId="1" applyAlignment="1">
      <alignment horizontal="center" wrapText="1"/>
    </xf>
    <xf numFmtId="14" fontId="3" fillId="0" borderId="3" xfId="1" applyNumberFormat="1" applyBorder="1" applyAlignment="1">
      <alignment horizontal="center" wrapText="1"/>
    </xf>
    <xf numFmtId="0" fontId="3" fillId="0" borderId="3" xfId="1" applyBorder="1" applyAlignment="1">
      <alignment horizontal="center" wrapText="1"/>
    </xf>
    <xf numFmtId="0" fontId="3" fillId="0" borderId="0" xfId="1" applyAlignment="1">
      <alignment wrapText="1"/>
    </xf>
    <xf numFmtId="0" fontId="3" fillId="0" borderId="2" xfId="1" applyBorder="1" applyAlignment="1">
      <alignment horizontal="center" wrapText="1"/>
    </xf>
    <xf numFmtId="0" fontId="4" fillId="0" borderId="9" xfId="1" applyFont="1" applyBorder="1"/>
    <xf numFmtId="2" fontId="3" fillId="0" borderId="4" xfId="1" applyNumberFormat="1" applyBorder="1"/>
    <xf numFmtId="2" fontId="3" fillId="0" borderId="7" xfId="1" applyNumberFormat="1" applyBorder="1"/>
    <xf numFmtId="0" fontId="3" fillId="0" borderId="4" xfId="1" applyBorder="1" applyAlignment="1">
      <alignment horizontal="left" indent="1"/>
    </xf>
    <xf numFmtId="2" fontId="6" fillId="0" borderId="8" xfId="1" applyNumberFormat="1" applyFont="1" applyBorder="1" applyAlignment="1">
      <alignment horizontal="center" wrapText="1"/>
    </xf>
    <xf numFmtId="2" fontId="3" fillId="0" borderId="8" xfId="1" applyNumberFormat="1" applyBorder="1" applyAlignment="1">
      <alignment horizontal="center"/>
    </xf>
    <xf numFmtId="0" fontId="3" fillId="0" borderId="5" xfId="1" applyBorder="1" applyAlignment="1">
      <alignment horizontal="left" indent="1"/>
    </xf>
    <xf numFmtId="14" fontId="3" fillId="0" borderId="10" xfId="1" applyNumberFormat="1" applyBorder="1" applyAlignment="1">
      <alignment horizontal="center" wrapText="1"/>
    </xf>
    <xf numFmtId="0" fontId="3" fillId="0" borderId="11" xfId="1" applyBorder="1" applyAlignment="1">
      <alignment horizontal="center" wrapText="1"/>
    </xf>
    <xf numFmtId="2" fontId="3" fillId="0" borderId="12" xfId="1" applyNumberFormat="1" applyBorder="1"/>
    <xf numFmtId="2" fontId="3" fillId="0" borderId="12" xfId="1" applyNumberFormat="1" applyBorder="1" applyAlignment="1">
      <alignment horizontal="center"/>
    </xf>
    <xf numFmtId="2" fontId="3" fillId="0" borderId="11" xfId="1" applyNumberFormat="1" applyBorder="1" applyAlignment="1">
      <alignment horizontal="center"/>
    </xf>
    <xf numFmtId="0" fontId="3" fillId="0" borderId="10" xfId="1" applyBorder="1" applyAlignment="1">
      <alignment horizontal="center" wrapText="1"/>
    </xf>
    <xf numFmtId="2" fontId="6" fillId="0" borderId="13" xfId="1" applyNumberFormat="1" applyFont="1" applyBorder="1" applyAlignment="1">
      <alignment horizontal="center" wrapText="1"/>
    </xf>
    <xf numFmtId="2" fontId="6" fillId="0" borderId="14" xfId="1" applyNumberFormat="1" applyFont="1" applyBorder="1" applyAlignment="1">
      <alignment horizontal="center" wrapText="1"/>
    </xf>
    <xf numFmtId="2" fontId="3" fillId="0" borderId="0" xfId="1" applyNumberFormat="1"/>
    <xf numFmtId="2" fontId="6" fillId="0" borderId="1" xfId="1" applyNumberFormat="1" applyFont="1" applyBorder="1" applyAlignment="1">
      <alignment horizontal="center" wrapText="1"/>
    </xf>
    <xf numFmtId="2" fontId="6" fillId="0" borderId="6" xfId="1" applyNumberFormat="1" applyFont="1" applyBorder="1" applyAlignment="1">
      <alignment horizontal="center" wrapText="1"/>
    </xf>
    <xf numFmtId="2" fontId="3" fillId="0" borderId="15" xfId="1" applyNumberFormat="1" applyBorder="1"/>
    <xf numFmtId="2" fontId="3" fillId="0" borderId="16" xfId="1" applyNumberFormat="1" applyBorder="1" applyAlignment="1">
      <alignment horizontal="center"/>
    </xf>
    <xf numFmtId="0" fontId="4" fillId="0" borderId="4" xfId="1" applyFont="1" applyBorder="1"/>
    <xf numFmtId="0" fontId="3" fillId="0" borderId="4" xfId="1" applyBorder="1"/>
    <xf numFmtId="0" fontId="3" fillId="0" borderId="5" xfId="1" applyBorder="1" applyAlignment="1">
      <alignment horizontal="center" wrapText="1"/>
    </xf>
    <xf numFmtId="0" fontId="3" fillId="0" borderId="17" xfId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164" fontId="0" fillId="0" borderId="0" xfId="0" applyNumberFormat="1"/>
    <xf numFmtId="0" fontId="8" fillId="0" borderId="0" xfId="1" applyFont="1" applyAlignment="1">
      <alignment horizontal="center"/>
    </xf>
    <xf numFmtId="2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3" fillId="0" borderId="0" xfId="0" applyFont="1" applyAlignment="1">
      <alignment wrapText="1"/>
    </xf>
    <xf numFmtId="2" fontId="0" fillId="0" borderId="0" xfId="0" applyNumberFormat="1" applyAlignment="1">
      <alignment horizontal="center" vertical="center"/>
    </xf>
    <xf numFmtId="0" fontId="3" fillId="2" borderId="4" xfId="1" applyFill="1" applyBorder="1" applyAlignment="1">
      <alignment horizontal="left" indent="1"/>
    </xf>
    <xf numFmtId="2" fontId="6" fillId="2" borderId="8" xfId="1" applyNumberFormat="1" applyFont="1" applyFill="1" applyBorder="1" applyAlignment="1">
      <alignment horizontal="center" wrapText="1"/>
    </xf>
    <xf numFmtId="2" fontId="3" fillId="2" borderId="12" xfId="1" applyNumberFormat="1" applyFill="1" applyBorder="1" applyAlignment="1">
      <alignment horizontal="center"/>
    </xf>
    <xf numFmtId="2" fontId="6" fillId="2" borderId="13" xfId="1" applyNumberFormat="1" applyFont="1" applyFill="1" applyBorder="1" applyAlignment="1">
      <alignment horizontal="center" wrapText="1"/>
    </xf>
    <xf numFmtId="2" fontId="6" fillId="2" borderId="1" xfId="1" applyNumberFormat="1" applyFont="1" applyFill="1" applyBorder="1" applyAlignment="1">
      <alignment horizontal="center" wrapText="1"/>
    </xf>
    <xf numFmtId="2" fontId="0" fillId="0" borderId="19" xfId="0" applyNumberFormat="1" applyBorder="1" applyAlignment="1">
      <alignment horizontal="center" vertical="center"/>
    </xf>
    <xf numFmtId="0" fontId="2" fillId="0" borderId="0" xfId="2"/>
    <xf numFmtId="165" fontId="0" fillId="0" borderId="0" xfId="3" applyNumberFormat="1" applyFont="1"/>
    <xf numFmtId="44" fontId="2" fillId="0" borderId="0" xfId="2" applyNumberFormat="1"/>
    <xf numFmtId="0" fontId="1" fillId="0" borderId="0" xfId="2" applyFont="1"/>
    <xf numFmtId="0" fontId="1" fillId="0" borderId="20" xfId="2" applyFont="1" applyBorder="1"/>
    <xf numFmtId="0" fontId="2" fillId="0" borderId="21" xfId="2" applyBorder="1"/>
    <xf numFmtId="0" fontId="1" fillId="0" borderId="12" xfId="2" applyFont="1" applyBorder="1"/>
    <xf numFmtId="0" fontId="2" fillId="0" borderId="22" xfId="2" applyBorder="1"/>
    <xf numFmtId="0" fontId="1" fillId="0" borderId="23" xfId="2" applyFont="1" applyBorder="1"/>
    <xf numFmtId="0" fontId="2" fillId="0" borderId="24" xfId="2" applyBorder="1"/>
    <xf numFmtId="165" fontId="4" fillId="0" borderId="0" xfId="3" applyNumberFormat="1" applyFont="1"/>
    <xf numFmtId="0" fontId="1" fillId="0" borderId="25" xfId="2" applyFont="1" applyBorder="1" applyAlignment="1">
      <alignment horizontal="right"/>
    </xf>
    <xf numFmtId="0" fontId="2" fillId="0" borderId="25" xfId="2" applyBorder="1" applyAlignment="1">
      <alignment horizontal="right"/>
    </xf>
    <xf numFmtId="0" fontId="2" fillId="0" borderId="25" xfId="2" applyBorder="1"/>
    <xf numFmtId="165" fontId="0" fillId="0" borderId="0" xfId="3" applyNumberFormat="1" applyFont="1" applyFill="1"/>
    <xf numFmtId="44" fontId="11" fillId="0" borderId="25" xfId="2" applyNumberFormat="1" applyFont="1" applyBorder="1"/>
    <xf numFmtId="165" fontId="4" fillId="0" borderId="25" xfId="3" applyNumberFormat="1" applyFont="1" applyFill="1" applyBorder="1"/>
    <xf numFmtId="165" fontId="4" fillId="0" borderId="25" xfId="3" applyNumberFormat="1" applyFont="1" applyBorder="1"/>
    <xf numFmtId="0" fontId="2" fillId="0" borderId="20" xfId="2" applyBorder="1"/>
    <xf numFmtId="14" fontId="2" fillId="0" borderId="26" xfId="2" applyNumberFormat="1" applyBorder="1"/>
    <xf numFmtId="0" fontId="2" fillId="0" borderId="26" xfId="2" applyBorder="1"/>
    <xf numFmtId="0" fontId="2" fillId="0" borderId="12" xfId="2" applyBorder="1"/>
    <xf numFmtId="10" fontId="2" fillId="0" borderId="0" xfId="2" applyNumberFormat="1"/>
    <xf numFmtId="10" fontId="0" fillId="0" borderId="0" xfId="4" applyNumberFormat="1" applyFont="1" applyBorder="1"/>
    <xf numFmtId="0" fontId="2" fillId="0" borderId="23" xfId="2" applyBorder="1"/>
    <xf numFmtId="0" fontId="2" fillId="0" borderId="18" xfId="2" applyBorder="1"/>
    <xf numFmtId="10" fontId="0" fillId="0" borderId="18" xfId="4" applyNumberFormat="1" applyFont="1" applyBorder="1"/>
    <xf numFmtId="44" fontId="2" fillId="0" borderId="18" xfId="2" applyNumberFormat="1" applyBorder="1"/>
    <xf numFmtId="0" fontId="12" fillId="0" borderId="24" xfId="2" applyFont="1" applyBorder="1"/>
    <xf numFmtId="165" fontId="3" fillId="0" borderId="0" xfId="3" applyNumberFormat="1" applyFont="1"/>
    <xf numFmtId="0" fontId="11" fillId="0" borderId="18" xfId="2" applyFont="1" applyBorder="1" applyAlignment="1">
      <alignment horizontal="center"/>
    </xf>
    <xf numFmtId="0" fontId="2" fillId="0" borderId="18" xfId="2" applyBorder="1" applyAlignment="1">
      <alignment horizontal="center"/>
    </xf>
    <xf numFmtId="0" fontId="4" fillId="0" borderId="18" xfId="0" applyFont="1" applyBorder="1" applyAlignment="1">
      <alignment horizontal="center"/>
    </xf>
    <xf numFmtId="165" fontId="1" fillId="0" borderId="22" xfId="5" applyNumberFormat="1" applyFont="1" applyBorder="1"/>
  </cellXfs>
  <cellStyles count="6">
    <cellStyle name="Currency" xfId="5" builtinId="4"/>
    <cellStyle name="Currency 2" xfId="3" xr:uid="{FA5BC47B-BD5D-4844-A9EC-4E529AAA9D31}"/>
    <cellStyle name="Normal" xfId="0" builtinId="0"/>
    <cellStyle name="Normal 2" xfId="1" xr:uid="{00000000-0005-0000-0000-000001000000}"/>
    <cellStyle name="Normal 3" xfId="2" xr:uid="{343685E5-10B0-4DAB-9214-E98F77944C6F}"/>
    <cellStyle name="Percent 2" xfId="4" xr:uid="{B8374769-8D62-4A5E-A7D9-47231364A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Conditional Colors">
      <a:dk1>
        <a:sysClr val="windowText" lastClr="000000"/>
      </a:dk1>
      <a:lt1>
        <a:srgbClr val="006100"/>
      </a:lt1>
      <a:dk2>
        <a:srgbClr val="9C0006"/>
      </a:dk2>
      <a:lt2>
        <a:srgbClr val="9C6500"/>
      </a:lt2>
      <a:accent1>
        <a:srgbClr val="C6EFCE"/>
      </a:accent1>
      <a:accent2>
        <a:srgbClr val="FFC7CE"/>
      </a:accent2>
      <a:accent3>
        <a:srgbClr val="FFEB9C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4B5A0-9BE3-495B-9E90-637562A8AC5B}">
  <dimension ref="A1:M17"/>
  <sheetViews>
    <sheetView showGridLines="0" tabSelected="1" workbookViewId="0"/>
  </sheetViews>
  <sheetFormatPr defaultRowHeight="15"/>
  <cols>
    <col min="1" max="1" width="15.28515625" style="45" bestFit="1" customWidth="1"/>
    <col min="2" max="2" width="12.5703125" style="46" bestFit="1" customWidth="1"/>
    <col min="3" max="3" width="12.5703125" style="46" customWidth="1"/>
    <col min="4" max="4" width="9.140625" style="45"/>
    <col min="5" max="5" width="12.5703125" style="46" bestFit="1" customWidth="1"/>
    <col min="6" max="6" width="9.140625" style="45"/>
    <col min="7" max="7" width="8.85546875" style="45" customWidth="1"/>
    <col min="8" max="8" width="15.28515625" style="45" bestFit="1" customWidth="1"/>
    <col min="9" max="9" width="9.140625" style="45"/>
    <col min="10" max="10" width="9.7109375" style="45" bestFit="1" customWidth="1"/>
    <col min="11" max="11" width="18.7109375" style="45" bestFit="1" customWidth="1"/>
    <col min="12" max="12" width="14.5703125" style="45" bestFit="1" customWidth="1"/>
    <col min="13" max="13" width="12.5703125" style="45" bestFit="1" customWidth="1"/>
    <col min="14" max="16384" width="9.140625" style="45"/>
  </cols>
  <sheetData>
    <row r="1" spans="1:13" ht="15.75" thickBot="1">
      <c r="B1" s="45"/>
      <c r="C1" s="45"/>
      <c r="E1" s="45"/>
      <c r="H1" s="45" t="s">
        <v>0</v>
      </c>
      <c r="I1" s="45" t="s">
        <v>1</v>
      </c>
    </row>
    <row r="2" spans="1:13" ht="15.75" thickBot="1">
      <c r="A2" s="76" t="s">
        <v>2</v>
      </c>
      <c r="B2" s="76"/>
      <c r="C2" s="45"/>
      <c r="D2" s="76" t="s">
        <v>3</v>
      </c>
      <c r="E2" s="76"/>
      <c r="H2" s="63"/>
      <c r="I2" s="64">
        <v>43831</v>
      </c>
      <c r="J2" s="64">
        <v>46097</v>
      </c>
      <c r="K2" s="65" t="s">
        <v>4</v>
      </c>
      <c r="L2" s="50"/>
    </row>
    <row r="3" spans="1:13">
      <c r="A3" s="45">
        <v>2020</v>
      </c>
      <c r="B3" s="46">
        <v>500000</v>
      </c>
      <c r="D3" s="45">
        <v>2020</v>
      </c>
      <c r="E3" s="46">
        <v>500000</v>
      </c>
      <c r="H3" s="66" t="s">
        <v>5</v>
      </c>
      <c r="J3" s="67">
        <v>1.28</v>
      </c>
      <c r="K3" s="47">
        <f>J3*E5</f>
        <v>358400</v>
      </c>
      <c r="L3" s="52"/>
    </row>
    <row r="4" spans="1:13">
      <c r="A4" s="45" t="s">
        <v>6</v>
      </c>
      <c r="B4" s="46">
        <v>220000</v>
      </c>
      <c r="D4" s="45" t="s">
        <v>7</v>
      </c>
      <c r="E4" s="46">
        <v>220000</v>
      </c>
      <c r="H4" s="66" t="s">
        <v>7</v>
      </c>
      <c r="J4" s="68">
        <v>2.5710000000000002</v>
      </c>
      <c r="K4" s="47">
        <f>J4*E4</f>
        <v>565620</v>
      </c>
      <c r="L4" s="52"/>
    </row>
    <row r="5" spans="1:13" ht="15.75" thickBot="1">
      <c r="A5" s="45" t="s">
        <v>8</v>
      </c>
      <c r="B5" s="46">
        <v>280000</v>
      </c>
      <c r="D5" s="45" t="s">
        <v>5</v>
      </c>
      <c r="E5" s="46">
        <v>280000</v>
      </c>
      <c r="H5" s="69" t="s">
        <v>8</v>
      </c>
      <c r="I5" s="70"/>
      <c r="J5" s="71">
        <v>2.7000000000000001E-3</v>
      </c>
      <c r="K5" s="72">
        <v>4691.34</v>
      </c>
      <c r="L5" s="73" t="s">
        <v>9</v>
      </c>
    </row>
    <row r="7" spans="1:13" ht="15.75" thickBot="1">
      <c r="A7" s="75">
        <v>2026</v>
      </c>
      <c r="B7" s="75"/>
      <c r="C7" s="55"/>
      <c r="D7" s="75">
        <v>2026</v>
      </c>
      <c r="E7" s="75"/>
    </row>
    <row r="8" spans="1:13" ht="15.75" thickBot="1">
      <c r="A8" s="45" t="s">
        <v>6</v>
      </c>
      <c r="B8" s="59">
        <v>185000</v>
      </c>
      <c r="D8" s="45" t="s">
        <v>10</v>
      </c>
      <c r="E8" s="46">
        <f>K4</f>
        <v>565620</v>
      </c>
      <c r="M8" s="48" t="s">
        <v>11</v>
      </c>
    </row>
    <row r="9" spans="1:13">
      <c r="A9" s="45" t="s">
        <v>8</v>
      </c>
      <c r="B9" s="59">
        <v>284691.35800000001</v>
      </c>
      <c r="D9" s="45" t="s">
        <v>5</v>
      </c>
      <c r="E9" s="46">
        <f>K3</f>
        <v>358400</v>
      </c>
      <c r="K9" s="49" t="s">
        <v>12</v>
      </c>
      <c r="L9" s="50"/>
    </row>
    <row r="10" spans="1:13" ht="15.75" thickBot="1">
      <c r="A10" s="57" t="s">
        <v>13</v>
      </c>
      <c r="B10" s="61">
        <f>SUM(B8:B9)</f>
        <v>469691.35800000001</v>
      </c>
      <c r="D10" s="56" t="s">
        <v>13</v>
      </c>
      <c r="E10" s="62">
        <f>SUM(E8:E9)</f>
        <v>924020</v>
      </c>
      <c r="K10" s="51" t="s">
        <v>14</v>
      </c>
      <c r="L10" s="78">
        <v>280000</v>
      </c>
      <c r="M10" s="47"/>
    </row>
    <row r="11" spans="1:13" ht="15.75" thickTop="1">
      <c r="K11" s="51" t="s">
        <v>15</v>
      </c>
      <c r="L11" s="52">
        <v>2.7000000000000001E-3</v>
      </c>
    </row>
    <row r="12" spans="1:13" ht="15.75" thickBot="1">
      <c r="K12" s="53" t="s">
        <v>16</v>
      </c>
      <c r="L12" s="54">
        <v>6.2054999999999998</v>
      </c>
      <c r="M12" s="48"/>
    </row>
    <row r="13" spans="1:13" ht="15.75" thickBot="1">
      <c r="B13" s="74" t="s">
        <v>17</v>
      </c>
      <c r="C13" s="62">
        <f>E10-B10</f>
        <v>454328.64199999999</v>
      </c>
    </row>
    <row r="14" spans="1:13" ht="15.75" thickTop="1">
      <c r="K14" s="48" t="s">
        <v>18</v>
      </c>
      <c r="L14" s="45">
        <f>L11*L12</f>
        <v>1.6754850000000002E-2</v>
      </c>
    </row>
    <row r="15" spans="1:13">
      <c r="K15" s="48" t="s">
        <v>19</v>
      </c>
      <c r="L15" s="47">
        <f>L10*L14</f>
        <v>4691.3580000000002</v>
      </c>
    </row>
    <row r="16" spans="1:13" ht="15.75" thickBot="1">
      <c r="K16" s="58"/>
      <c r="L16" s="60">
        <f>L10*(1+L11*L12)</f>
        <v>284691.35800000001</v>
      </c>
    </row>
    <row r="17" ht="15.75" thickTop="1"/>
  </sheetData>
  <mergeCells count="4">
    <mergeCell ref="A7:B7"/>
    <mergeCell ref="D7:E7"/>
    <mergeCell ref="A2:B2"/>
    <mergeCell ref="D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6A4E-20A0-439E-BAF4-D228F929E840}">
  <dimension ref="A1:BA31"/>
  <sheetViews>
    <sheetView workbookViewId="0">
      <pane xSplit="1" topLeftCell="B1" activePane="topRight" state="frozen"/>
      <selection pane="topRight" activeCell="B28" sqref="B28"/>
      <selection activeCell="CD1" sqref="CD1"/>
    </sheetView>
  </sheetViews>
  <sheetFormatPr defaultRowHeight="12.75"/>
  <cols>
    <col min="1" max="1" width="23.28515625" style="2" bestFit="1" customWidth="1"/>
    <col min="2" max="3" width="8.7109375" style="2" customWidth="1"/>
    <col min="4" max="4" width="9.42578125" style="2" bestFit="1" customWidth="1"/>
    <col min="5" max="46" width="8.7109375" style="2" customWidth="1"/>
    <col min="47" max="16384" width="9.140625" style="2"/>
  </cols>
  <sheetData>
    <row r="1" spans="1:53" ht="15.75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53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53" s="6" customFormat="1" ht="25.5">
      <c r="A3" s="3"/>
      <c r="B3" s="5" t="s">
        <v>71</v>
      </c>
      <c r="C3" s="5" t="s">
        <v>72</v>
      </c>
      <c r="D3" s="5" t="s">
        <v>73</v>
      </c>
      <c r="E3" s="5" t="s">
        <v>74</v>
      </c>
      <c r="F3" s="5" t="s">
        <v>75</v>
      </c>
      <c r="G3" s="5" t="s">
        <v>76</v>
      </c>
      <c r="H3" s="5" t="s">
        <v>77</v>
      </c>
      <c r="I3" s="4" t="s">
        <v>78</v>
      </c>
      <c r="J3" s="5" t="s">
        <v>79</v>
      </c>
      <c r="K3" s="5" t="s">
        <v>80</v>
      </c>
      <c r="L3" s="5" t="s">
        <v>81</v>
      </c>
      <c r="M3" s="5" t="s">
        <v>82</v>
      </c>
      <c r="N3" s="5" t="s">
        <v>83</v>
      </c>
      <c r="O3" s="5" t="s">
        <v>84</v>
      </c>
      <c r="P3" s="5" t="s">
        <v>85</v>
      </c>
      <c r="Q3" s="5" t="s">
        <v>86</v>
      </c>
      <c r="R3" s="5" t="s">
        <v>87</v>
      </c>
      <c r="S3" s="5" t="s">
        <v>88</v>
      </c>
      <c r="T3" s="5" t="s">
        <v>89</v>
      </c>
      <c r="U3" s="5" t="s">
        <v>90</v>
      </c>
      <c r="V3" s="5" t="s">
        <v>91</v>
      </c>
      <c r="W3" s="5" t="s">
        <v>92</v>
      </c>
      <c r="X3" s="5" t="s">
        <v>93</v>
      </c>
      <c r="Y3" s="5" t="s">
        <v>94</v>
      </c>
      <c r="Z3" s="5" t="s">
        <v>95</v>
      </c>
      <c r="AA3" s="5" t="s">
        <v>96</v>
      </c>
      <c r="AB3" s="5" t="s">
        <v>97</v>
      </c>
      <c r="AC3" s="5" t="s">
        <v>98</v>
      </c>
      <c r="AD3" s="31" t="s">
        <v>99</v>
      </c>
      <c r="AE3" s="5" t="s">
        <v>100</v>
      </c>
      <c r="AF3" s="5" t="s">
        <v>101</v>
      </c>
      <c r="AG3" s="5" t="s">
        <v>102</v>
      </c>
      <c r="AH3" s="5" t="s">
        <v>103</v>
      </c>
      <c r="AI3" s="5" t="s">
        <v>104</v>
      </c>
      <c r="AJ3" s="5" t="s">
        <v>105</v>
      </c>
      <c r="AK3" s="5" t="s">
        <v>106</v>
      </c>
      <c r="AL3" s="5" t="s">
        <v>107</v>
      </c>
      <c r="AM3" s="5" t="s">
        <v>108</v>
      </c>
      <c r="AN3" s="5" t="s">
        <v>109</v>
      </c>
      <c r="AO3" s="5" t="s">
        <v>110</v>
      </c>
      <c r="AP3" s="5" t="s">
        <v>111</v>
      </c>
      <c r="AQ3" s="4" t="s">
        <v>112</v>
      </c>
      <c r="AR3" s="5" t="s">
        <v>113</v>
      </c>
      <c r="AS3" s="4" t="s">
        <v>114</v>
      </c>
      <c r="AT3" s="5" t="s">
        <v>115</v>
      </c>
      <c r="AU3" s="5" t="s">
        <v>116</v>
      </c>
      <c r="AV3" s="5" t="s">
        <v>117</v>
      </c>
      <c r="AW3" s="5" t="s">
        <v>118</v>
      </c>
      <c r="AX3" s="5" t="s">
        <v>119</v>
      </c>
      <c r="AY3" s="5" t="s">
        <v>120</v>
      </c>
      <c r="AZ3" s="5" t="s">
        <v>121</v>
      </c>
      <c r="BA3" s="5" t="s">
        <v>122</v>
      </c>
    </row>
    <row r="4" spans="1:53" ht="25.5">
      <c r="A4" s="7"/>
      <c r="B4" s="31" t="s">
        <v>25</v>
      </c>
      <c r="C4" s="31" t="s">
        <v>25</v>
      </c>
      <c r="D4" s="31" t="s">
        <v>25</v>
      </c>
      <c r="E4" s="31" t="s">
        <v>25</v>
      </c>
      <c r="F4" s="31" t="s">
        <v>25</v>
      </c>
      <c r="G4" s="31" t="s">
        <v>25</v>
      </c>
      <c r="H4" s="31" t="s">
        <v>25</v>
      </c>
      <c r="I4" s="31" t="s">
        <v>25</v>
      </c>
      <c r="J4" s="31" t="s">
        <v>25</v>
      </c>
      <c r="K4" s="31" t="s">
        <v>25</v>
      </c>
      <c r="L4" s="31" t="s">
        <v>25</v>
      </c>
      <c r="M4" s="31" t="s">
        <v>25</v>
      </c>
      <c r="N4" s="31" t="s">
        <v>25</v>
      </c>
      <c r="O4" s="31" t="s">
        <v>25</v>
      </c>
      <c r="P4" s="31" t="s">
        <v>25</v>
      </c>
      <c r="Q4" s="31" t="s">
        <v>25</v>
      </c>
      <c r="R4" s="31" t="s">
        <v>25</v>
      </c>
      <c r="S4" s="31" t="s">
        <v>25</v>
      </c>
      <c r="T4" s="31" t="s">
        <v>25</v>
      </c>
      <c r="U4" s="31" t="s">
        <v>25</v>
      </c>
      <c r="V4" s="31" t="s">
        <v>25</v>
      </c>
      <c r="W4" s="31" t="s">
        <v>25</v>
      </c>
      <c r="X4" s="31" t="s">
        <v>25</v>
      </c>
      <c r="Y4" s="31" t="s">
        <v>25</v>
      </c>
      <c r="Z4" s="31" t="s">
        <v>25</v>
      </c>
      <c r="AA4" s="31" t="s">
        <v>25</v>
      </c>
      <c r="AB4" s="31" t="s">
        <v>25</v>
      </c>
      <c r="AC4" s="31" t="s">
        <v>25</v>
      </c>
      <c r="AD4" s="31" t="s">
        <v>25</v>
      </c>
      <c r="AE4" s="30" t="s">
        <v>25</v>
      </c>
      <c r="AF4" s="30" t="s">
        <v>25</v>
      </c>
      <c r="AG4" s="30" t="s">
        <v>25</v>
      </c>
      <c r="AH4" s="30" t="s">
        <v>25</v>
      </c>
      <c r="AI4" s="30" t="s">
        <v>25</v>
      </c>
      <c r="AJ4" s="30" t="s">
        <v>25</v>
      </c>
      <c r="AK4" s="30" t="s">
        <v>25</v>
      </c>
      <c r="AL4" s="30" t="s">
        <v>25</v>
      </c>
      <c r="AM4" s="30" t="s">
        <v>25</v>
      </c>
      <c r="AN4" s="30" t="s">
        <v>25</v>
      </c>
      <c r="AO4" s="30" t="s">
        <v>25</v>
      </c>
      <c r="AP4" s="30" t="s">
        <v>25</v>
      </c>
      <c r="AQ4" s="30" t="s">
        <v>25</v>
      </c>
      <c r="AR4" s="30" t="s">
        <v>25</v>
      </c>
      <c r="AS4" s="30" t="s">
        <v>25</v>
      </c>
      <c r="AT4" s="30" t="s">
        <v>25</v>
      </c>
      <c r="AU4" s="30" t="s">
        <v>25</v>
      </c>
      <c r="AV4" s="30" t="s">
        <v>25</v>
      </c>
      <c r="AW4" s="30" t="s">
        <v>25</v>
      </c>
      <c r="AX4" s="30" t="s">
        <v>25</v>
      </c>
      <c r="AY4" s="30" t="s">
        <v>25</v>
      </c>
      <c r="AZ4" s="30" t="s">
        <v>25</v>
      </c>
      <c r="BA4" s="30" t="s">
        <v>25</v>
      </c>
    </row>
    <row r="5" spans="1:53">
      <c r="A5" s="8" t="s">
        <v>59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10"/>
      <c r="AU5" s="10"/>
      <c r="AV5" s="9"/>
      <c r="AW5" s="9"/>
      <c r="AX5" s="9"/>
      <c r="AY5" s="9"/>
      <c r="AZ5" s="9"/>
      <c r="BA5" s="10"/>
    </row>
    <row r="6" spans="1:53">
      <c r="A6" s="39" t="s">
        <v>27</v>
      </c>
      <c r="B6" s="40">
        <v>0.05</v>
      </c>
      <c r="C6" s="40">
        <v>0.05</v>
      </c>
      <c r="D6" s="40">
        <v>0.05</v>
      </c>
      <c r="E6" s="40">
        <v>0.05</v>
      </c>
      <c r="F6" s="40">
        <v>0.05</v>
      </c>
      <c r="G6" s="40">
        <v>0.05</v>
      </c>
      <c r="H6" s="40">
        <v>0.05</v>
      </c>
      <c r="I6" s="40">
        <v>0.05</v>
      </c>
      <c r="J6" s="40">
        <v>0.05</v>
      </c>
      <c r="K6" s="40">
        <v>0.05</v>
      </c>
      <c r="L6" s="40">
        <v>0.05</v>
      </c>
      <c r="M6" s="40">
        <v>0.05</v>
      </c>
      <c r="N6" s="40">
        <v>0.05</v>
      </c>
      <c r="O6" s="40">
        <v>0.05</v>
      </c>
      <c r="P6" s="40">
        <v>0.05</v>
      </c>
      <c r="Q6" s="40">
        <v>0.05</v>
      </c>
      <c r="R6" s="40">
        <v>0.05</v>
      </c>
      <c r="S6" s="40">
        <v>0.05</v>
      </c>
      <c r="T6" s="40">
        <v>0.06</v>
      </c>
      <c r="U6" s="40">
        <v>0.06</v>
      </c>
      <c r="V6" s="40">
        <v>0.06</v>
      </c>
      <c r="W6" s="40">
        <v>0.06</v>
      </c>
      <c r="X6" s="40">
        <v>0.06</v>
      </c>
      <c r="Y6" s="40">
        <v>0.06</v>
      </c>
      <c r="Z6" s="40">
        <v>0.06</v>
      </c>
      <c r="AA6" s="40">
        <v>0.06</v>
      </c>
      <c r="AB6" s="40">
        <v>0.06</v>
      </c>
      <c r="AC6" s="40">
        <v>0.06</v>
      </c>
      <c r="AD6" s="40">
        <v>0.06</v>
      </c>
      <c r="AE6" s="40">
        <v>0.06</v>
      </c>
      <c r="AF6" s="40">
        <v>0.06</v>
      </c>
      <c r="AG6" s="40">
        <v>0.06</v>
      </c>
      <c r="AH6" s="40">
        <v>0.06</v>
      </c>
      <c r="AI6" s="40">
        <v>0.06</v>
      </c>
      <c r="AJ6" s="40">
        <v>7.0000000000000007E-2</v>
      </c>
      <c r="AK6" s="40">
        <v>7.0000000000000007E-2</v>
      </c>
      <c r="AL6" s="40">
        <v>7.0000000000000007E-2</v>
      </c>
      <c r="AM6" s="40">
        <v>7.0000000000000007E-2</v>
      </c>
      <c r="AN6" s="40">
        <v>7.0000000000000007E-2</v>
      </c>
      <c r="AO6" s="40">
        <v>7.0000000000000007E-2</v>
      </c>
      <c r="AP6" s="40">
        <v>0.08</v>
      </c>
      <c r="AQ6" s="40">
        <v>0.09</v>
      </c>
      <c r="AR6" s="40">
        <v>0.09</v>
      </c>
      <c r="AS6" s="40">
        <v>0.09</v>
      </c>
      <c r="AT6" s="40">
        <v>0.09</v>
      </c>
      <c r="AU6" s="40">
        <v>0.09</v>
      </c>
      <c r="AV6" s="40">
        <v>0.09</v>
      </c>
      <c r="AW6" s="40">
        <v>0.09</v>
      </c>
      <c r="AX6" s="40">
        <v>0.09</v>
      </c>
      <c r="AY6" s="40">
        <v>0.09</v>
      </c>
      <c r="AZ6" s="40">
        <v>0.09</v>
      </c>
      <c r="BA6" s="40">
        <v>0.09</v>
      </c>
    </row>
    <row r="7" spans="1:53">
      <c r="A7" s="11" t="s">
        <v>28</v>
      </c>
      <c r="B7" s="12">
        <v>0.04</v>
      </c>
      <c r="C7" s="12">
        <v>0.04</v>
      </c>
      <c r="D7" s="12">
        <v>0.04</v>
      </c>
      <c r="E7" s="12">
        <v>0.04</v>
      </c>
      <c r="F7" s="12">
        <v>0.04</v>
      </c>
      <c r="G7" s="12">
        <v>0.04</v>
      </c>
      <c r="H7" s="12">
        <v>0.04</v>
      </c>
      <c r="I7" s="12">
        <v>0.04</v>
      </c>
      <c r="J7" s="12">
        <v>0.04</v>
      </c>
      <c r="K7" s="12">
        <v>0.04</v>
      </c>
      <c r="L7" s="12">
        <v>0.04</v>
      </c>
      <c r="M7" s="12">
        <v>0.04</v>
      </c>
      <c r="N7" s="12">
        <v>0.04</v>
      </c>
      <c r="O7" s="12">
        <v>0.04</v>
      </c>
      <c r="P7" s="12">
        <v>0.04</v>
      </c>
      <c r="Q7" s="12">
        <v>0.04</v>
      </c>
      <c r="R7" s="12">
        <v>0.04</v>
      </c>
      <c r="S7" s="12">
        <v>0.04</v>
      </c>
      <c r="T7" s="12">
        <v>0.04</v>
      </c>
      <c r="U7" s="12">
        <v>0.04</v>
      </c>
      <c r="V7" s="12">
        <v>0.04</v>
      </c>
      <c r="W7" s="12">
        <v>0.04</v>
      </c>
      <c r="X7" s="12">
        <v>0.04</v>
      </c>
      <c r="Y7" s="12">
        <v>0.04</v>
      </c>
      <c r="Z7" s="12">
        <v>0.04</v>
      </c>
      <c r="AA7" s="12">
        <v>0.04</v>
      </c>
      <c r="AB7" s="12">
        <v>0.04</v>
      </c>
      <c r="AC7" s="12">
        <v>0.04</v>
      </c>
      <c r="AD7" s="12">
        <v>0.04</v>
      </c>
      <c r="AE7" s="12">
        <v>0.04</v>
      </c>
      <c r="AF7" s="12">
        <v>0.04</v>
      </c>
      <c r="AG7" s="12">
        <v>0.04</v>
      </c>
      <c r="AH7" s="12">
        <v>0.04</v>
      </c>
      <c r="AI7" s="12">
        <v>0.04</v>
      </c>
      <c r="AJ7" s="12">
        <v>0.04</v>
      </c>
      <c r="AK7" s="12">
        <v>0.04</v>
      </c>
      <c r="AL7" s="12">
        <v>0.04</v>
      </c>
      <c r="AM7" s="12">
        <v>0.05</v>
      </c>
      <c r="AN7" s="12">
        <v>0.05</v>
      </c>
      <c r="AO7" s="12">
        <v>0.05</v>
      </c>
      <c r="AP7" s="12">
        <v>0.05</v>
      </c>
      <c r="AQ7" s="12">
        <v>0.06</v>
      </c>
      <c r="AR7" s="12">
        <v>0.06</v>
      </c>
      <c r="AS7" s="12">
        <v>0.06</v>
      </c>
      <c r="AT7" s="12">
        <v>0.06</v>
      </c>
      <c r="AU7" s="12">
        <v>0.06</v>
      </c>
      <c r="AV7" s="12">
        <v>0.06</v>
      </c>
      <c r="AW7" s="12">
        <v>0.06</v>
      </c>
      <c r="AX7" s="12">
        <v>0.06</v>
      </c>
      <c r="AY7" s="12">
        <v>0.06</v>
      </c>
      <c r="AZ7" s="12">
        <v>0.05</v>
      </c>
      <c r="BA7" s="12">
        <v>0.05</v>
      </c>
    </row>
    <row r="8" spans="1:53">
      <c r="A8" s="11" t="s">
        <v>29</v>
      </c>
      <c r="B8" s="12">
        <v>7.0000000000000007E-2</v>
      </c>
      <c r="C8" s="12">
        <v>7.0000000000000007E-2</v>
      </c>
      <c r="D8" s="12">
        <v>7.0000000000000007E-2</v>
      </c>
      <c r="E8" s="12">
        <v>7.0000000000000007E-2</v>
      </c>
      <c r="F8" s="12">
        <v>7.0000000000000007E-2</v>
      </c>
      <c r="G8" s="12">
        <v>7.0000000000000007E-2</v>
      </c>
      <c r="H8" s="12">
        <v>7.0000000000000007E-2</v>
      </c>
      <c r="I8" s="12">
        <v>7.0000000000000007E-2</v>
      </c>
      <c r="J8" s="12">
        <v>7.0000000000000007E-2</v>
      </c>
      <c r="K8" s="12">
        <v>7.0000000000000007E-2</v>
      </c>
      <c r="L8" s="12">
        <v>7.0000000000000007E-2</v>
      </c>
      <c r="M8" s="12">
        <v>7.0000000000000007E-2</v>
      </c>
      <c r="N8" s="12">
        <v>0.08</v>
      </c>
      <c r="O8" s="12">
        <v>0.08</v>
      </c>
      <c r="P8" s="12">
        <v>0.08</v>
      </c>
      <c r="Q8" s="12">
        <v>0.08</v>
      </c>
      <c r="R8" s="12">
        <v>0.08</v>
      </c>
      <c r="S8" s="12">
        <v>0.08</v>
      </c>
      <c r="T8" s="12">
        <v>0.08</v>
      </c>
      <c r="U8" s="12">
        <v>0.08</v>
      </c>
      <c r="V8" s="12">
        <v>0.08</v>
      </c>
      <c r="W8" s="12">
        <v>0.08</v>
      </c>
      <c r="X8" s="12">
        <v>0.08</v>
      </c>
      <c r="Y8" s="12">
        <v>0.08</v>
      </c>
      <c r="Z8" s="12">
        <v>0.09</v>
      </c>
      <c r="AA8" s="12">
        <v>0.09</v>
      </c>
      <c r="AB8" s="12">
        <v>0.09</v>
      </c>
      <c r="AC8" s="12">
        <v>0.09</v>
      </c>
      <c r="AD8" s="12">
        <v>0.09</v>
      </c>
      <c r="AE8" s="12">
        <v>0.09</v>
      </c>
      <c r="AF8" s="12">
        <v>0.09</v>
      </c>
      <c r="AG8" s="12">
        <v>0.09</v>
      </c>
      <c r="AH8" s="12">
        <v>0.09</v>
      </c>
      <c r="AI8" s="12">
        <v>0.09</v>
      </c>
      <c r="AJ8" s="12">
        <v>0.09</v>
      </c>
      <c r="AK8" s="12">
        <v>0.1</v>
      </c>
      <c r="AL8" s="12">
        <v>0.1</v>
      </c>
      <c r="AM8" s="12">
        <v>0.1</v>
      </c>
      <c r="AN8" s="12">
        <v>0.11</v>
      </c>
      <c r="AO8" s="12">
        <v>0.11</v>
      </c>
      <c r="AP8" s="12">
        <v>0.12</v>
      </c>
      <c r="AQ8" s="12">
        <v>0.15</v>
      </c>
      <c r="AR8" s="12">
        <v>0.15</v>
      </c>
      <c r="AS8" s="12">
        <v>0.16</v>
      </c>
      <c r="AT8" s="12">
        <v>0.16</v>
      </c>
      <c r="AU8" s="12">
        <v>0.16</v>
      </c>
      <c r="AV8" s="12">
        <v>0.16</v>
      </c>
      <c r="AW8" s="12">
        <v>0.16</v>
      </c>
      <c r="AX8" s="12">
        <v>0.16</v>
      </c>
      <c r="AY8" s="12">
        <v>0.16</v>
      </c>
      <c r="AZ8" s="12">
        <v>0.15</v>
      </c>
      <c r="BA8" s="12">
        <v>0.15</v>
      </c>
    </row>
    <row r="9" spans="1:53">
      <c r="A9" s="11" t="s">
        <v>30</v>
      </c>
      <c r="B9" s="12">
        <v>0.04</v>
      </c>
      <c r="C9" s="12">
        <v>0.05</v>
      </c>
      <c r="D9" s="12">
        <v>0.05</v>
      </c>
      <c r="E9" s="12">
        <v>0.05</v>
      </c>
      <c r="F9" s="12">
        <v>0.05</v>
      </c>
      <c r="G9" s="12">
        <v>0.05</v>
      </c>
      <c r="H9" s="12">
        <v>0.05</v>
      </c>
      <c r="I9" s="12">
        <v>0.05</v>
      </c>
      <c r="J9" s="12">
        <v>0.05</v>
      </c>
      <c r="K9" s="12">
        <v>0.05</v>
      </c>
      <c r="L9" s="12">
        <v>0.05</v>
      </c>
      <c r="M9" s="12">
        <v>0.05</v>
      </c>
      <c r="N9" s="12">
        <v>0.05</v>
      </c>
      <c r="O9" s="12">
        <v>0.05</v>
      </c>
      <c r="P9" s="12">
        <v>0.05</v>
      </c>
      <c r="Q9" s="12">
        <v>0.05</v>
      </c>
      <c r="R9" s="12">
        <v>0.05</v>
      </c>
      <c r="S9" s="12">
        <v>0.05</v>
      </c>
      <c r="T9" s="12">
        <v>0.05</v>
      </c>
      <c r="U9" s="12">
        <v>0.05</v>
      </c>
      <c r="V9" s="12">
        <v>0.05</v>
      </c>
      <c r="W9" s="12">
        <v>0.05</v>
      </c>
      <c r="X9" s="12">
        <v>0.05</v>
      </c>
      <c r="Y9" s="12">
        <v>0.05</v>
      </c>
      <c r="Z9" s="12">
        <v>0.06</v>
      </c>
      <c r="AA9" s="12">
        <v>0.06</v>
      </c>
      <c r="AB9" s="12">
        <v>0.06</v>
      </c>
      <c r="AC9" s="12">
        <v>0.06</v>
      </c>
      <c r="AD9" s="12">
        <v>0.06</v>
      </c>
      <c r="AE9" s="12">
        <v>0.06</v>
      </c>
      <c r="AF9" s="12">
        <v>0.06</v>
      </c>
      <c r="AG9" s="12">
        <v>0.06</v>
      </c>
      <c r="AH9" s="12">
        <v>0.06</v>
      </c>
      <c r="AI9" s="12">
        <v>0.06</v>
      </c>
      <c r="AJ9" s="12">
        <v>0.06</v>
      </c>
      <c r="AK9" s="12">
        <v>0.06</v>
      </c>
      <c r="AL9" s="12">
        <v>0.06</v>
      </c>
      <c r="AM9" s="12">
        <v>0.06</v>
      </c>
      <c r="AN9" s="12">
        <v>7.0000000000000007E-2</v>
      </c>
      <c r="AO9" s="12">
        <v>7.0000000000000007E-2</v>
      </c>
      <c r="AP9" s="12">
        <v>0.08</v>
      </c>
      <c r="AQ9" s="12">
        <v>0.1</v>
      </c>
      <c r="AR9" s="12">
        <v>0.1</v>
      </c>
      <c r="AS9" s="12">
        <v>0.1</v>
      </c>
      <c r="AT9" s="12">
        <v>0.1</v>
      </c>
      <c r="AU9" s="12">
        <v>0.1</v>
      </c>
      <c r="AV9" s="12">
        <v>0.1</v>
      </c>
      <c r="AW9" s="12">
        <v>0.1</v>
      </c>
      <c r="AX9" s="12">
        <v>0.1</v>
      </c>
      <c r="AY9" s="12">
        <v>0.1</v>
      </c>
      <c r="AZ9" s="12">
        <v>0.1</v>
      </c>
      <c r="BA9" s="12">
        <v>0.1</v>
      </c>
    </row>
    <row r="10" spans="1:53">
      <c r="A10" s="11" t="s">
        <v>31</v>
      </c>
      <c r="B10" s="12">
        <v>7.0000000000000007E-2</v>
      </c>
      <c r="C10" s="12">
        <v>7.0000000000000007E-2</v>
      </c>
      <c r="D10" s="12">
        <v>7.0000000000000007E-2</v>
      </c>
      <c r="E10" s="12">
        <v>7.0000000000000007E-2</v>
      </c>
      <c r="F10" s="12">
        <v>7.0000000000000007E-2</v>
      </c>
      <c r="G10" s="12">
        <v>7.0000000000000007E-2</v>
      </c>
      <c r="H10" s="12">
        <v>7.0000000000000007E-2</v>
      </c>
      <c r="I10" s="12">
        <v>0.08</v>
      </c>
      <c r="J10" s="12">
        <v>7.0000000000000007E-2</v>
      </c>
      <c r="K10" s="12">
        <v>0.08</v>
      </c>
      <c r="L10" s="12">
        <v>0.08</v>
      </c>
      <c r="M10" s="12">
        <v>0.08</v>
      </c>
      <c r="N10" s="12">
        <v>0.08</v>
      </c>
      <c r="O10" s="12">
        <v>0.08</v>
      </c>
      <c r="P10" s="12">
        <v>0.08</v>
      </c>
      <c r="Q10" s="12">
        <v>0.08</v>
      </c>
      <c r="R10" s="12">
        <v>0.08</v>
      </c>
      <c r="S10" s="12">
        <v>0.08</v>
      </c>
      <c r="T10" s="12">
        <v>0.09</v>
      </c>
      <c r="U10" s="12">
        <v>0.09</v>
      </c>
      <c r="V10" s="12">
        <v>0.09</v>
      </c>
      <c r="W10" s="12">
        <v>0.09</v>
      </c>
      <c r="X10" s="12">
        <v>0.09</v>
      </c>
      <c r="Y10" s="12">
        <v>0.1</v>
      </c>
      <c r="Z10" s="12">
        <v>0.1</v>
      </c>
      <c r="AA10" s="12">
        <v>0.1</v>
      </c>
      <c r="AB10" s="12">
        <v>0.1</v>
      </c>
      <c r="AC10" s="12">
        <v>0.1</v>
      </c>
      <c r="AD10" s="12">
        <v>0.1</v>
      </c>
      <c r="AE10" s="12">
        <v>0.1</v>
      </c>
      <c r="AF10" s="12">
        <v>0.11</v>
      </c>
      <c r="AG10" s="12">
        <v>0.11</v>
      </c>
      <c r="AH10" s="12">
        <v>0.11</v>
      </c>
      <c r="AI10" s="12">
        <v>0.11</v>
      </c>
      <c r="AJ10" s="12">
        <v>0.12</v>
      </c>
      <c r="AK10" s="12">
        <v>0.12</v>
      </c>
      <c r="AL10" s="12">
        <v>0.12</v>
      </c>
      <c r="AM10" s="12">
        <v>0.12</v>
      </c>
      <c r="AN10" s="12">
        <v>0.13</v>
      </c>
      <c r="AO10" s="12">
        <v>0.13</v>
      </c>
      <c r="AP10" s="12">
        <v>0.15</v>
      </c>
      <c r="AQ10" s="12">
        <v>0.18</v>
      </c>
      <c r="AR10" s="12">
        <v>0.18</v>
      </c>
      <c r="AS10" s="12">
        <v>0.19</v>
      </c>
      <c r="AT10" s="12">
        <v>0.19</v>
      </c>
      <c r="AU10" s="12">
        <v>0.19</v>
      </c>
      <c r="AV10" s="12">
        <v>0.19</v>
      </c>
      <c r="AW10" s="12">
        <v>0.19</v>
      </c>
      <c r="AX10" s="12">
        <v>0.19</v>
      </c>
      <c r="AY10" s="12">
        <v>0.19</v>
      </c>
      <c r="AZ10" s="12">
        <v>0.19</v>
      </c>
      <c r="BA10" s="12">
        <v>0.19</v>
      </c>
    </row>
    <row r="11" spans="1:53">
      <c r="A11" s="11" t="s">
        <v>32</v>
      </c>
      <c r="B11" s="12">
        <v>0.11</v>
      </c>
      <c r="C11" s="12">
        <v>0.11</v>
      </c>
      <c r="D11" s="12">
        <v>0.11</v>
      </c>
      <c r="E11" s="12">
        <v>0.11</v>
      </c>
      <c r="F11" s="12">
        <v>0.11</v>
      </c>
      <c r="G11" s="12">
        <v>0.11</v>
      </c>
      <c r="H11" s="12">
        <v>0.11</v>
      </c>
      <c r="I11" s="12">
        <v>0.11</v>
      </c>
      <c r="J11" s="12">
        <v>0.11</v>
      </c>
      <c r="K11" s="12">
        <v>0.12</v>
      </c>
      <c r="L11" s="12">
        <v>0.12</v>
      </c>
      <c r="M11" s="12">
        <v>0.12</v>
      </c>
      <c r="N11" s="12">
        <v>0.12</v>
      </c>
      <c r="O11" s="12">
        <v>0.12</v>
      </c>
      <c r="P11" s="12">
        <v>0.12</v>
      </c>
      <c r="Q11" s="12">
        <v>0.12</v>
      </c>
      <c r="R11" s="12">
        <v>0.13</v>
      </c>
      <c r="S11" s="12">
        <v>0.13</v>
      </c>
      <c r="T11" s="12">
        <v>0.13</v>
      </c>
      <c r="U11" s="12">
        <v>0.13</v>
      </c>
      <c r="V11" s="12">
        <v>0.14000000000000001</v>
      </c>
      <c r="W11" s="12">
        <v>0.14000000000000001</v>
      </c>
      <c r="X11" s="12">
        <v>0.14000000000000001</v>
      </c>
      <c r="Y11" s="12">
        <v>0.15</v>
      </c>
      <c r="Z11" s="12">
        <v>0.15</v>
      </c>
      <c r="AA11" s="12">
        <v>0.16</v>
      </c>
      <c r="AB11" s="12">
        <v>0.16</v>
      </c>
      <c r="AC11" s="12">
        <v>0.17</v>
      </c>
      <c r="AD11" s="12">
        <v>0.16</v>
      </c>
      <c r="AE11" s="12">
        <v>0.17</v>
      </c>
      <c r="AF11" s="12">
        <v>0.17</v>
      </c>
      <c r="AG11" s="12">
        <v>0.18</v>
      </c>
      <c r="AH11" s="12">
        <v>0.18</v>
      </c>
      <c r="AI11" s="12">
        <v>0.19</v>
      </c>
      <c r="AJ11" s="12">
        <v>0.19</v>
      </c>
      <c r="AK11" s="12">
        <v>0.19</v>
      </c>
      <c r="AL11" s="12">
        <v>0.2</v>
      </c>
      <c r="AM11" s="12">
        <v>0.2</v>
      </c>
      <c r="AN11" s="12">
        <v>0.2</v>
      </c>
      <c r="AO11" s="12">
        <v>0.21</v>
      </c>
      <c r="AP11" s="12">
        <v>0.25</v>
      </c>
      <c r="AQ11" s="12">
        <v>0.3</v>
      </c>
      <c r="AR11" s="12">
        <v>0.3</v>
      </c>
      <c r="AS11" s="12">
        <v>0.33</v>
      </c>
      <c r="AT11" s="12">
        <v>0.33</v>
      </c>
      <c r="AU11" s="12">
        <v>0.33</v>
      </c>
      <c r="AV11" s="12">
        <v>0.33</v>
      </c>
      <c r="AW11" s="12">
        <v>0.34</v>
      </c>
      <c r="AX11" s="12">
        <v>0.33</v>
      </c>
      <c r="AY11" s="12">
        <v>0.33</v>
      </c>
      <c r="AZ11" s="12">
        <v>0.34</v>
      </c>
      <c r="BA11" s="12">
        <v>0.34</v>
      </c>
    </row>
    <row r="12" spans="1:53">
      <c r="A12" s="11" t="s">
        <v>33</v>
      </c>
      <c r="B12" s="12">
        <v>0.16</v>
      </c>
      <c r="C12" s="12">
        <v>0.16</v>
      </c>
      <c r="D12" s="12">
        <v>0.16</v>
      </c>
      <c r="E12" s="12">
        <v>0.16</v>
      </c>
      <c r="F12" s="12">
        <v>0.17</v>
      </c>
      <c r="G12" s="12">
        <v>0.17</v>
      </c>
      <c r="H12" s="12">
        <v>0.17</v>
      </c>
      <c r="I12" s="12">
        <v>0.18</v>
      </c>
      <c r="J12" s="12">
        <v>0.17</v>
      </c>
      <c r="K12" s="12">
        <v>0.17</v>
      </c>
      <c r="L12" s="12">
        <v>0.18</v>
      </c>
      <c r="M12" s="12">
        <v>0.18</v>
      </c>
      <c r="N12" s="12">
        <v>0.18</v>
      </c>
      <c r="O12" s="12">
        <v>0.18</v>
      </c>
      <c r="P12" s="12">
        <v>0.19</v>
      </c>
      <c r="Q12" s="12">
        <v>0.19</v>
      </c>
      <c r="R12" s="12">
        <v>0.19</v>
      </c>
      <c r="S12" s="12">
        <v>0.2</v>
      </c>
      <c r="T12" s="12">
        <v>0.2</v>
      </c>
      <c r="U12" s="12">
        <v>0.21</v>
      </c>
      <c r="V12" s="12">
        <v>0.21</v>
      </c>
      <c r="W12" s="12">
        <v>0.21</v>
      </c>
      <c r="X12" s="12">
        <v>0.22</v>
      </c>
      <c r="Y12" s="12">
        <v>0.23</v>
      </c>
      <c r="Z12" s="12">
        <v>0.23</v>
      </c>
      <c r="AA12" s="12">
        <v>0.24</v>
      </c>
      <c r="AB12" s="12">
        <v>0.24</v>
      </c>
      <c r="AC12" s="12">
        <v>0.25</v>
      </c>
      <c r="AD12" s="12">
        <v>0.24</v>
      </c>
      <c r="AE12" s="12">
        <v>0.25</v>
      </c>
      <c r="AF12" s="12">
        <v>0.26</v>
      </c>
      <c r="AG12" s="12">
        <v>0.26</v>
      </c>
      <c r="AH12" s="12">
        <v>0.27</v>
      </c>
      <c r="AI12" s="12">
        <v>0.28000000000000003</v>
      </c>
      <c r="AJ12" s="12">
        <v>0.28000000000000003</v>
      </c>
      <c r="AK12" s="12">
        <v>0.28999999999999998</v>
      </c>
      <c r="AL12" s="12">
        <v>0.28999999999999998</v>
      </c>
      <c r="AM12" s="12">
        <v>0.28999999999999998</v>
      </c>
      <c r="AN12" s="12">
        <v>0.3</v>
      </c>
      <c r="AO12" s="12">
        <v>0.32</v>
      </c>
      <c r="AP12" s="12">
        <v>0.37</v>
      </c>
      <c r="AQ12" s="12">
        <v>0.46</v>
      </c>
      <c r="AR12" s="12">
        <v>0.46</v>
      </c>
      <c r="AS12" s="12">
        <v>0.48</v>
      </c>
      <c r="AT12" s="12">
        <v>0.48</v>
      </c>
      <c r="AU12" s="12">
        <v>0.48</v>
      </c>
      <c r="AV12" s="12">
        <v>0.48</v>
      </c>
      <c r="AW12" s="12">
        <v>0.48</v>
      </c>
      <c r="AX12" s="12">
        <v>0.48</v>
      </c>
      <c r="AY12" s="12">
        <v>0.48</v>
      </c>
      <c r="AZ12" s="12">
        <v>0.49</v>
      </c>
      <c r="BA12" s="12">
        <v>0.48</v>
      </c>
    </row>
    <row r="13" spans="1:53">
      <c r="A13" s="11" t="s">
        <v>34</v>
      </c>
      <c r="B13" s="12">
        <v>0.21</v>
      </c>
      <c r="C13" s="12">
        <v>0.21</v>
      </c>
      <c r="D13" s="12">
        <v>0.21</v>
      </c>
      <c r="E13" s="12">
        <v>0.21</v>
      </c>
      <c r="F13" s="12">
        <v>0.22</v>
      </c>
      <c r="G13" s="12">
        <v>0.22</v>
      </c>
      <c r="H13" s="12">
        <v>0.22</v>
      </c>
      <c r="I13" s="12">
        <v>0.23</v>
      </c>
      <c r="J13" s="12">
        <v>0.22</v>
      </c>
      <c r="K13" s="12">
        <v>0.23</v>
      </c>
      <c r="L13" s="12">
        <v>0.23</v>
      </c>
      <c r="M13" s="12">
        <v>0.23</v>
      </c>
      <c r="N13" s="12">
        <v>0.23</v>
      </c>
      <c r="O13" s="12">
        <v>0.24</v>
      </c>
      <c r="P13" s="12">
        <v>0.24</v>
      </c>
      <c r="Q13" s="12">
        <v>0.25</v>
      </c>
      <c r="R13" s="12">
        <v>0.25</v>
      </c>
      <c r="S13" s="12">
        <v>0.25</v>
      </c>
      <c r="T13" s="12">
        <v>0.26</v>
      </c>
      <c r="U13" s="12">
        <v>0.27</v>
      </c>
      <c r="V13" s="12">
        <v>0.27</v>
      </c>
      <c r="W13" s="12">
        <v>0.28000000000000003</v>
      </c>
      <c r="X13" s="12">
        <v>0.28999999999999998</v>
      </c>
      <c r="Y13" s="12">
        <v>0.3</v>
      </c>
      <c r="Z13" s="12">
        <v>0.31</v>
      </c>
      <c r="AA13" s="12">
        <v>0.32</v>
      </c>
      <c r="AB13" s="12">
        <v>0.33</v>
      </c>
      <c r="AC13" s="12">
        <v>0.33</v>
      </c>
      <c r="AD13" s="12">
        <v>0.33</v>
      </c>
      <c r="AE13" s="12">
        <v>0.34</v>
      </c>
      <c r="AF13" s="12">
        <v>0.34</v>
      </c>
      <c r="AG13" s="12">
        <v>0.35</v>
      </c>
      <c r="AH13" s="12">
        <v>0.36</v>
      </c>
      <c r="AI13" s="12">
        <v>0.36</v>
      </c>
      <c r="AJ13" s="12">
        <v>0.37</v>
      </c>
      <c r="AK13" s="12">
        <v>0.38</v>
      </c>
      <c r="AL13" s="12">
        <v>0.38</v>
      </c>
      <c r="AM13" s="12">
        <v>0.39</v>
      </c>
      <c r="AN13" s="12">
        <v>0.4</v>
      </c>
      <c r="AO13" s="12">
        <v>0.42</v>
      </c>
      <c r="AP13" s="12">
        <v>0.47</v>
      </c>
      <c r="AQ13" s="12">
        <v>0.59</v>
      </c>
      <c r="AR13" s="12">
        <v>0.59</v>
      </c>
      <c r="AS13" s="12">
        <v>0.63</v>
      </c>
      <c r="AT13" s="12">
        <v>0.62</v>
      </c>
      <c r="AU13" s="12">
        <v>0.62</v>
      </c>
      <c r="AV13" s="12">
        <v>0.62</v>
      </c>
      <c r="AW13" s="12">
        <v>0.63</v>
      </c>
      <c r="AX13" s="12">
        <v>0.62</v>
      </c>
      <c r="AY13" s="12">
        <v>0.62</v>
      </c>
      <c r="AZ13" s="12">
        <v>0.63</v>
      </c>
      <c r="BA13" s="12">
        <v>0.63</v>
      </c>
    </row>
    <row r="14" spans="1:53">
      <c r="A14" s="11" t="s">
        <v>35</v>
      </c>
      <c r="B14" s="12">
        <v>0.25</v>
      </c>
      <c r="C14" s="12">
        <v>0.25</v>
      </c>
      <c r="D14" s="12">
        <v>0.26</v>
      </c>
      <c r="E14" s="12">
        <v>0.26</v>
      </c>
      <c r="F14" s="12">
        <v>0.26</v>
      </c>
      <c r="G14" s="12">
        <v>0.27</v>
      </c>
      <c r="H14" s="12">
        <v>0.27</v>
      </c>
      <c r="I14" s="12">
        <v>0.28000000000000003</v>
      </c>
      <c r="J14" s="12">
        <v>0.27</v>
      </c>
      <c r="K14" s="12">
        <v>0.27</v>
      </c>
      <c r="L14" s="12">
        <v>0.27</v>
      </c>
      <c r="M14" s="12">
        <v>0.27</v>
      </c>
      <c r="N14" s="12">
        <v>0.28000000000000003</v>
      </c>
      <c r="O14" s="12">
        <v>0.28999999999999998</v>
      </c>
      <c r="P14" s="12">
        <v>0.28999999999999998</v>
      </c>
      <c r="Q14" s="12">
        <v>0.3</v>
      </c>
      <c r="R14" s="12">
        <v>0.3</v>
      </c>
      <c r="S14" s="12">
        <v>0.31</v>
      </c>
      <c r="T14" s="12">
        <v>0.31</v>
      </c>
      <c r="U14" s="12">
        <v>0.32</v>
      </c>
      <c r="V14" s="12">
        <v>0.33</v>
      </c>
      <c r="W14" s="12">
        <v>0.34</v>
      </c>
      <c r="X14" s="12">
        <v>0.35</v>
      </c>
      <c r="Y14" s="12">
        <v>0.35</v>
      </c>
      <c r="Z14" s="12">
        <v>0.37</v>
      </c>
      <c r="AA14" s="12">
        <v>0.38</v>
      </c>
      <c r="AB14" s="12">
        <v>0.38</v>
      </c>
      <c r="AC14" s="12">
        <v>0.39</v>
      </c>
      <c r="AD14" s="12">
        <v>0.38</v>
      </c>
      <c r="AE14" s="12">
        <v>0.39</v>
      </c>
      <c r="AF14" s="12">
        <v>0.4</v>
      </c>
      <c r="AG14" s="12">
        <v>0.41</v>
      </c>
      <c r="AH14" s="12">
        <v>0.42</v>
      </c>
      <c r="AI14" s="12">
        <v>0.43</v>
      </c>
      <c r="AJ14" s="12">
        <v>0.44</v>
      </c>
      <c r="AK14" s="12">
        <v>0.45</v>
      </c>
      <c r="AL14" s="12">
        <v>0.45</v>
      </c>
      <c r="AM14" s="12">
        <v>0.46</v>
      </c>
      <c r="AN14" s="12">
        <v>0.47</v>
      </c>
      <c r="AO14" s="12">
        <v>0.49</v>
      </c>
      <c r="AP14" s="12">
        <v>0.55000000000000004</v>
      </c>
      <c r="AQ14" s="12">
        <v>0.71</v>
      </c>
      <c r="AR14" s="12">
        <v>0.71</v>
      </c>
      <c r="AS14" s="12">
        <v>0.75</v>
      </c>
      <c r="AT14" s="12">
        <v>0.74</v>
      </c>
      <c r="AU14" s="12">
        <v>0.74</v>
      </c>
      <c r="AV14" s="12">
        <v>0.74</v>
      </c>
      <c r="AW14" s="12">
        <v>0.75</v>
      </c>
      <c r="AX14" s="12">
        <v>0.74</v>
      </c>
      <c r="AY14" s="12">
        <v>0.74</v>
      </c>
      <c r="AZ14" s="12">
        <v>0.75</v>
      </c>
      <c r="BA14" s="12">
        <v>0.75</v>
      </c>
    </row>
    <row r="15" spans="1:53">
      <c r="A15" s="11" t="s">
        <v>36</v>
      </c>
      <c r="B15" s="12">
        <v>0.27</v>
      </c>
      <c r="C15" s="12">
        <v>0.28000000000000003</v>
      </c>
      <c r="D15" s="12">
        <v>0.28000000000000003</v>
      </c>
      <c r="E15" s="12">
        <v>0.28000000000000003</v>
      </c>
      <c r="F15" s="12">
        <v>0.28999999999999998</v>
      </c>
      <c r="G15" s="12">
        <v>0.28999999999999998</v>
      </c>
      <c r="H15" s="12">
        <v>0.28999999999999998</v>
      </c>
      <c r="I15" s="12">
        <v>0.31</v>
      </c>
      <c r="J15" s="12">
        <v>0.28999999999999998</v>
      </c>
      <c r="K15" s="12">
        <v>0.3</v>
      </c>
      <c r="L15" s="12">
        <v>0.3</v>
      </c>
      <c r="M15" s="12">
        <v>0.3</v>
      </c>
      <c r="N15" s="12">
        <v>0.31</v>
      </c>
      <c r="O15" s="12">
        <v>0.31</v>
      </c>
      <c r="P15" s="12">
        <v>0.31</v>
      </c>
      <c r="Q15" s="12">
        <v>0.32</v>
      </c>
      <c r="R15" s="12">
        <v>0.33</v>
      </c>
      <c r="S15" s="12">
        <v>0.33</v>
      </c>
      <c r="T15" s="12">
        <v>0.34</v>
      </c>
      <c r="U15" s="12">
        <v>0.35</v>
      </c>
      <c r="V15" s="12">
        <v>0.36</v>
      </c>
      <c r="W15" s="12">
        <v>0.37</v>
      </c>
      <c r="X15" s="12">
        <v>0.38</v>
      </c>
      <c r="Y15" s="12">
        <v>0.39</v>
      </c>
      <c r="Z15" s="12">
        <v>0.4</v>
      </c>
      <c r="AA15" s="12">
        <v>0.41</v>
      </c>
      <c r="AB15" s="12">
        <v>0.42</v>
      </c>
      <c r="AC15" s="12">
        <v>0.43</v>
      </c>
      <c r="AD15" s="12">
        <v>0.42</v>
      </c>
      <c r="AE15" s="12">
        <v>0.43</v>
      </c>
      <c r="AF15" s="12">
        <v>0.44</v>
      </c>
      <c r="AG15" s="12">
        <v>0.45</v>
      </c>
      <c r="AH15" s="12">
        <v>0.46</v>
      </c>
      <c r="AI15" s="12">
        <v>0.47</v>
      </c>
      <c r="AJ15" s="12">
        <v>0.48</v>
      </c>
      <c r="AK15" s="12">
        <v>0.49</v>
      </c>
      <c r="AL15" s="12">
        <v>0.49</v>
      </c>
      <c r="AM15" s="12">
        <v>0.5</v>
      </c>
      <c r="AN15" s="12">
        <v>0.52</v>
      </c>
      <c r="AO15" s="12">
        <v>0.53</v>
      </c>
      <c r="AP15" s="12">
        <v>0.6</v>
      </c>
      <c r="AQ15" s="12">
        <v>0.77</v>
      </c>
      <c r="AR15" s="12">
        <v>0.77</v>
      </c>
      <c r="AS15" s="12">
        <v>0.81</v>
      </c>
      <c r="AT15" s="12">
        <v>0.81</v>
      </c>
      <c r="AU15" s="12">
        <v>0.81</v>
      </c>
      <c r="AV15" s="12">
        <v>0.81</v>
      </c>
      <c r="AW15" s="12">
        <v>0.81</v>
      </c>
      <c r="AX15" s="12">
        <v>0.81</v>
      </c>
      <c r="AY15" s="12">
        <v>0.81</v>
      </c>
      <c r="AZ15" s="12">
        <v>0.82</v>
      </c>
      <c r="BA15" s="12">
        <v>0.82</v>
      </c>
    </row>
    <row r="16" spans="1:53">
      <c r="A16" s="11" t="s">
        <v>37</v>
      </c>
      <c r="B16" s="12">
        <v>0.33</v>
      </c>
      <c r="C16" s="12">
        <v>0.33</v>
      </c>
      <c r="D16" s="12">
        <v>0.34</v>
      </c>
      <c r="E16" s="12">
        <v>0.34</v>
      </c>
      <c r="F16" s="12">
        <v>0.34</v>
      </c>
      <c r="G16" s="12">
        <v>0.35</v>
      </c>
      <c r="H16" s="12">
        <v>0.35</v>
      </c>
      <c r="I16" s="12">
        <v>0.36</v>
      </c>
      <c r="J16" s="12">
        <v>0.35</v>
      </c>
      <c r="K16" s="12">
        <v>0.35</v>
      </c>
      <c r="L16" s="12">
        <v>0.36</v>
      </c>
      <c r="M16" s="12">
        <v>0.36</v>
      </c>
      <c r="N16" s="12">
        <v>0.37</v>
      </c>
      <c r="O16" s="12">
        <v>0.37</v>
      </c>
      <c r="P16" s="12">
        <v>0.38</v>
      </c>
      <c r="Q16" s="12">
        <v>0.39</v>
      </c>
      <c r="R16" s="12">
        <v>0.39</v>
      </c>
      <c r="S16" s="12">
        <v>0.4</v>
      </c>
      <c r="T16" s="12">
        <v>0.41</v>
      </c>
      <c r="U16" s="12">
        <v>0.42</v>
      </c>
      <c r="V16" s="12">
        <v>0.43</v>
      </c>
      <c r="W16" s="12">
        <v>0.45</v>
      </c>
      <c r="X16" s="12">
        <v>0.46</v>
      </c>
      <c r="Y16" s="12">
        <v>0.47</v>
      </c>
      <c r="Z16" s="12">
        <v>0.48</v>
      </c>
      <c r="AA16" s="12">
        <v>0.5</v>
      </c>
      <c r="AB16" s="12">
        <v>0.5</v>
      </c>
      <c r="AC16" s="12">
        <v>0.51</v>
      </c>
      <c r="AD16" s="12">
        <v>0.51</v>
      </c>
      <c r="AE16" s="12">
        <v>0.51</v>
      </c>
      <c r="AF16" s="12">
        <v>0.52</v>
      </c>
      <c r="AG16" s="12">
        <v>0.53</v>
      </c>
      <c r="AH16" s="12">
        <v>0.53</v>
      </c>
      <c r="AI16" s="12">
        <v>0.56000000000000005</v>
      </c>
      <c r="AJ16" s="12">
        <v>0.56999999999999995</v>
      </c>
      <c r="AK16" s="12">
        <v>0.57999999999999996</v>
      </c>
      <c r="AL16" s="12">
        <v>0.57999999999999996</v>
      </c>
      <c r="AM16" s="12">
        <v>0.59</v>
      </c>
      <c r="AN16" s="12">
        <v>0.61</v>
      </c>
      <c r="AO16" s="12">
        <v>0.63</v>
      </c>
      <c r="AP16" s="12">
        <v>0.7</v>
      </c>
      <c r="AQ16" s="12">
        <v>0.9</v>
      </c>
      <c r="AR16" s="12">
        <v>0.9</v>
      </c>
      <c r="AS16" s="12">
        <v>0.95</v>
      </c>
      <c r="AT16" s="12">
        <v>0.95</v>
      </c>
      <c r="AU16" s="12">
        <v>0.94</v>
      </c>
      <c r="AV16" s="12">
        <v>0.94</v>
      </c>
      <c r="AW16" s="12">
        <v>0.95</v>
      </c>
      <c r="AX16" s="12">
        <v>0.94</v>
      </c>
      <c r="AY16" s="12">
        <v>0.94</v>
      </c>
      <c r="AZ16" s="12">
        <v>0.95</v>
      </c>
      <c r="BA16" s="12">
        <v>0.96</v>
      </c>
    </row>
    <row r="17" spans="1:53">
      <c r="A17" s="2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>
      <c r="A18" s="28" t="s">
        <v>60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>
      <c r="A19" s="11" t="s">
        <v>61</v>
      </c>
      <c r="B19" s="13">
        <v>0.12</v>
      </c>
      <c r="C19" s="13">
        <v>0.12</v>
      </c>
      <c r="D19" s="13">
        <v>0.12</v>
      </c>
      <c r="E19" s="13">
        <v>0.12</v>
      </c>
      <c r="F19" s="13">
        <v>0.13</v>
      </c>
      <c r="G19" s="13">
        <v>0.13</v>
      </c>
      <c r="H19" s="13">
        <v>0.13</v>
      </c>
      <c r="I19" s="13">
        <v>0.13</v>
      </c>
      <c r="J19" s="13">
        <v>0.13</v>
      </c>
      <c r="K19" s="13">
        <v>0.13</v>
      </c>
      <c r="L19" s="13">
        <v>0.13</v>
      </c>
      <c r="M19" s="13">
        <v>0.13</v>
      </c>
      <c r="N19" s="13">
        <v>0.13</v>
      </c>
      <c r="O19" s="13">
        <v>0.14000000000000001</v>
      </c>
      <c r="P19" s="13">
        <v>0.14000000000000001</v>
      </c>
      <c r="Q19" s="13">
        <v>0.14000000000000001</v>
      </c>
      <c r="R19" s="13">
        <v>0.14000000000000001</v>
      </c>
      <c r="S19" s="13">
        <v>0.15</v>
      </c>
      <c r="T19" s="13">
        <v>0.15</v>
      </c>
      <c r="U19" s="13">
        <v>0.15</v>
      </c>
      <c r="V19" s="13">
        <v>0.15</v>
      </c>
      <c r="W19" s="13">
        <v>0.15</v>
      </c>
      <c r="X19" s="13">
        <v>0.15</v>
      </c>
      <c r="Y19" s="13">
        <v>0.15</v>
      </c>
      <c r="Z19" s="13">
        <v>0.15</v>
      </c>
      <c r="AA19" s="13">
        <v>0.16</v>
      </c>
      <c r="AB19" s="13">
        <v>0.16</v>
      </c>
      <c r="AC19" s="13">
        <v>0.16</v>
      </c>
      <c r="AD19" s="13">
        <v>0.16</v>
      </c>
      <c r="AE19" s="13">
        <v>0.16</v>
      </c>
      <c r="AF19" s="13">
        <v>0.16</v>
      </c>
      <c r="AG19" s="13">
        <v>0.16</v>
      </c>
      <c r="AH19" s="13">
        <v>0.17</v>
      </c>
      <c r="AI19" s="13">
        <v>0.17</v>
      </c>
      <c r="AJ19" s="13">
        <v>0.18</v>
      </c>
      <c r="AK19" s="13">
        <v>0.17</v>
      </c>
      <c r="AL19" s="13">
        <v>0.17</v>
      </c>
      <c r="AM19" s="13">
        <v>0.17</v>
      </c>
      <c r="AN19" s="13">
        <v>0.19</v>
      </c>
      <c r="AO19" s="13">
        <v>0.2</v>
      </c>
      <c r="AP19" s="13">
        <v>0.22</v>
      </c>
      <c r="AQ19" s="13">
        <v>0.27</v>
      </c>
      <c r="AR19" s="13">
        <v>0.27</v>
      </c>
      <c r="AS19" s="13">
        <v>0.28000000000000003</v>
      </c>
      <c r="AT19" s="13">
        <v>0.28000000000000003</v>
      </c>
      <c r="AU19" s="13">
        <v>0.28000000000000003</v>
      </c>
      <c r="AV19" s="13">
        <v>0.28000000000000003</v>
      </c>
      <c r="AW19" s="13">
        <v>0.28000000000000003</v>
      </c>
      <c r="AX19" s="13">
        <v>0.28000000000000003</v>
      </c>
      <c r="AY19" s="13">
        <v>0.27</v>
      </c>
      <c r="AZ19" s="13">
        <v>0.25</v>
      </c>
      <c r="BA19" s="13">
        <v>0.24</v>
      </c>
    </row>
    <row r="20" spans="1:53">
      <c r="A20" s="11" t="s">
        <v>62</v>
      </c>
      <c r="B20" s="13">
        <v>0.05</v>
      </c>
      <c r="C20" s="13">
        <v>0.05</v>
      </c>
      <c r="D20" s="13">
        <v>0.05</v>
      </c>
      <c r="E20" s="13">
        <v>0.05</v>
      </c>
      <c r="F20" s="13">
        <v>0.05</v>
      </c>
      <c r="G20" s="13">
        <v>0.05</v>
      </c>
      <c r="H20" s="13">
        <v>0.05</v>
      </c>
      <c r="I20" s="13">
        <v>0.05</v>
      </c>
      <c r="J20" s="13">
        <v>0.05</v>
      </c>
      <c r="K20" s="13">
        <v>0.05</v>
      </c>
      <c r="L20" s="13">
        <v>0.05</v>
      </c>
      <c r="M20" s="13">
        <v>0.05</v>
      </c>
      <c r="N20" s="13">
        <v>0.05</v>
      </c>
      <c r="O20" s="13">
        <v>0.06</v>
      </c>
      <c r="P20" s="13">
        <v>0.06</v>
      </c>
      <c r="Q20" s="13">
        <v>0.06</v>
      </c>
      <c r="R20" s="13">
        <v>0.06</v>
      </c>
      <c r="S20" s="13">
        <v>0.06</v>
      </c>
      <c r="T20" s="13">
        <v>0.06</v>
      </c>
      <c r="U20" s="13">
        <v>0.06</v>
      </c>
      <c r="V20" s="13">
        <v>0.06</v>
      </c>
      <c r="W20" s="13">
        <v>0.06</v>
      </c>
      <c r="X20" s="13">
        <v>0.06</v>
      </c>
      <c r="Y20" s="13">
        <v>0.06</v>
      </c>
      <c r="Z20" s="13">
        <v>0.06</v>
      </c>
      <c r="AA20" s="13">
        <v>0.06</v>
      </c>
      <c r="AB20" s="13">
        <v>7.0000000000000007E-2</v>
      </c>
      <c r="AC20" s="13">
        <v>7.0000000000000007E-2</v>
      </c>
      <c r="AD20" s="13">
        <v>7.0000000000000007E-2</v>
      </c>
      <c r="AE20" s="13">
        <v>7.0000000000000007E-2</v>
      </c>
      <c r="AF20" s="13">
        <v>7.0000000000000007E-2</v>
      </c>
      <c r="AG20" s="13">
        <v>7.0000000000000007E-2</v>
      </c>
      <c r="AH20" s="13">
        <v>7.0000000000000007E-2</v>
      </c>
      <c r="AI20" s="13">
        <v>0.08</v>
      </c>
      <c r="AJ20" s="13">
        <v>0.08</v>
      </c>
      <c r="AK20" s="13">
        <v>0.08</v>
      </c>
      <c r="AL20" s="13">
        <v>0.08</v>
      </c>
      <c r="AM20" s="13">
        <v>0.08</v>
      </c>
      <c r="AN20" s="13">
        <v>0.08</v>
      </c>
      <c r="AO20" s="13">
        <v>0.09</v>
      </c>
      <c r="AP20" s="13">
        <v>0.11</v>
      </c>
      <c r="AQ20" s="13">
        <v>0.12</v>
      </c>
      <c r="AR20" s="13">
        <v>0.12</v>
      </c>
      <c r="AS20" s="13">
        <v>0.13</v>
      </c>
      <c r="AT20" s="13">
        <v>0.13</v>
      </c>
      <c r="AU20" s="13">
        <v>0.13</v>
      </c>
      <c r="AV20" s="13">
        <v>0.12</v>
      </c>
      <c r="AW20" s="13">
        <v>0.13</v>
      </c>
      <c r="AX20" s="13">
        <v>0.13</v>
      </c>
      <c r="AY20" s="13">
        <v>0.13</v>
      </c>
      <c r="AZ20" s="13">
        <v>0.13</v>
      </c>
      <c r="BA20" s="13">
        <v>0.13</v>
      </c>
    </row>
    <row r="21" spans="1:53">
      <c r="A21" s="11" t="s">
        <v>63</v>
      </c>
      <c r="B21" s="13">
        <v>0.08</v>
      </c>
      <c r="C21" s="13">
        <v>0.08</v>
      </c>
      <c r="D21" s="13">
        <v>0.08</v>
      </c>
      <c r="E21" s="13">
        <v>0.08</v>
      </c>
      <c r="F21" s="13">
        <v>0.08</v>
      </c>
      <c r="G21" s="13">
        <v>0.08</v>
      </c>
      <c r="H21" s="13">
        <v>0.08</v>
      </c>
      <c r="I21" s="13">
        <v>0.08</v>
      </c>
      <c r="J21" s="13">
        <v>0.08</v>
      </c>
      <c r="K21" s="13">
        <v>0.08</v>
      </c>
      <c r="L21" s="13">
        <v>0.08</v>
      </c>
      <c r="M21" s="13">
        <v>0.08</v>
      </c>
      <c r="N21" s="13">
        <v>0.08</v>
      </c>
      <c r="O21" s="13">
        <v>0.09</v>
      </c>
      <c r="P21" s="13">
        <v>0.09</v>
      </c>
      <c r="Q21" s="13">
        <v>0.09</v>
      </c>
      <c r="R21" s="13">
        <v>0.09</v>
      </c>
      <c r="S21" s="13">
        <v>0.09</v>
      </c>
      <c r="T21" s="13">
        <v>0.09</v>
      </c>
      <c r="U21" s="13">
        <v>0.09</v>
      </c>
      <c r="V21" s="13">
        <v>0.1</v>
      </c>
      <c r="W21" s="13">
        <v>0.1</v>
      </c>
      <c r="X21" s="13">
        <v>0.1</v>
      </c>
      <c r="Y21" s="13">
        <v>0.1</v>
      </c>
      <c r="Z21" s="13">
        <v>0.11</v>
      </c>
      <c r="AA21" s="13">
        <v>0.11</v>
      </c>
      <c r="AB21" s="13">
        <v>0.11</v>
      </c>
      <c r="AC21" s="13">
        <v>0.11</v>
      </c>
      <c r="AD21" s="13">
        <v>0.11</v>
      </c>
      <c r="AE21" s="13">
        <v>0.11</v>
      </c>
      <c r="AF21" s="13">
        <v>0.12</v>
      </c>
      <c r="AG21" s="13">
        <v>0.12</v>
      </c>
      <c r="AH21" s="13">
        <v>0.13</v>
      </c>
      <c r="AI21" s="13">
        <v>0.13</v>
      </c>
      <c r="AJ21" s="13">
        <v>0.14000000000000001</v>
      </c>
      <c r="AK21" s="13">
        <v>0.13</v>
      </c>
      <c r="AL21" s="13">
        <v>0.14000000000000001</v>
      </c>
      <c r="AM21" s="13">
        <v>0.14000000000000001</v>
      </c>
      <c r="AN21" s="13">
        <v>0.14000000000000001</v>
      </c>
      <c r="AO21" s="13">
        <v>0.14000000000000001</v>
      </c>
      <c r="AP21" s="13">
        <v>0.17</v>
      </c>
      <c r="AQ21" s="13">
        <v>0.21</v>
      </c>
      <c r="AR21" s="13">
        <v>0.21</v>
      </c>
      <c r="AS21" s="13">
        <v>0.22</v>
      </c>
      <c r="AT21" s="13">
        <v>0.22</v>
      </c>
      <c r="AU21" s="13">
        <v>0.22</v>
      </c>
      <c r="AV21" s="13">
        <v>0.22</v>
      </c>
      <c r="AW21" s="13">
        <v>0.21</v>
      </c>
      <c r="AX21" s="13">
        <v>0.22</v>
      </c>
      <c r="AY21" s="13">
        <v>0.22</v>
      </c>
      <c r="AZ21" s="13">
        <v>0.22</v>
      </c>
      <c r="BA21" s="13">
        <v>0.22</v>
      </c>
    </row>
    <row r="22" spans="1:53">
      <c r="A22" s="11" t="s">
        <v>64</v>
      </c>
      <c r="B22" s="13">
        <v>0.11</v>
      </c>
      <c r="C22" s="13">
        <v>0.11</v>
      </c>
      <c r="D22" s="13">
        <v>0.11</v>
      </c>
      <c r="E22" s="13">
        <v>0.12</v>
      </c>
      <c r="F22" s="13">
        <v>0.12</v>
      </c>
      <c r="G22" s="13">
        <v>0.12</v>
      </c>
      <c r="H22" s="13">
        <v>0.12</v>
      </c>
      <c r="I22" s="13">
        <v>0.13</v>
      </c>
      <c r="J22" s="13">
        <v>0.13</v>
      </c>
      <c r="K22" s="13">
        <v>0.12</v>
      </c>
      <c r="L22" s="13">
        <v>0.13</v>
      </c>
      <c r="M22" s="13">
        <v>0.13</v>
      </c>
      <c r="N22" s="13">
        <v>0.13</v>
      </c>
      <c r="O22" s="13">
        <v>0.13</v>
      </c>
      <c r="P22" s="13">
        <v>0.13</v>
      </c>
      <c r="Q22" s="13">
        <v>0.13</v>
      </c>
      <c r="R22" s="13">
        <v>0.14000000000000001</v>
      </c>
      <c r="S22" s="13">
        <v>0.14000000000000001</v>
      </c>
      <c r="T22" s="13">
        <v>0.14000000000000001</v>
      </c>
      <c r="U22" s="13">
        <v>0.14000000000000001</v>
      </c>
      <c r="V22" s="13">
        <v>0.15</v>
      </c>
      <c r="W22" s="13">
        <v>0.15</v>
      </c>
      <c r="X22" s="13">
        <v>0.15</v>
      </c>
      <c r="Y22" s="13">
        <v>0.15</v>
      </c>
      <c r="Z22" s="13">
        <v>0.16</v>
      </c>
      <c r="AA22" s="13">
        <v>0.17</v>
      </c>
      <c r="AB22" s="13">
        <v>0.18</v>
      </c>
      <c r="AC22" s="13">
        <v>0.18</v>
      </c>
      <c r="AD22" s="13">
        <v>0.17</v>
      </c>
      <c r="AE22" s="13">
        <v>0.18</v>
      </c>
      <c r="AF22" s="13">
        <v>0.18</v>
      </c>
      <c r="AG22" s="13">
        <v>0.19</v>
      </c>
      <c r="AH22" s="13">
        <v>0.2</v>
      </c>
      <c r="AI22" s="13">
        <v>0.2</v>
      </c>
      <c r="AJ22" s="13">
        <v>0.21</v>
      </c>
      <c r="AK22" s="13">
        <v>0.21</v>
      </c>
      <c r="AL22" s="13">
        <v>0.22</v>
      </c>
      <c r="AM22" s="13">
        <v>0.22</v>
      </c>
      <c r="AN22" s="13">
        <v>0.23</v>
      </c>
      <c r="AO22" s="13">
        <v>0.23</v>
      </c>
      <c r="AP22" s="13">
        <v>0.28000000000000003</v>
      </c>
      <c r="AQ22" s="13">
        <v>0.34</v>
      </c>
      <c r="AR22" s="13">
        <v>0.34</v>
      </c>
      <c r="AS22" s="13">
        <v>0.36</v>
      </c>
      <c r="AT22" s="13">
        <v>0.36</v>
      </c>
      <c r="AU22" s="13">
        <v>0.36</v>
      </c>
      <c r="AV22" s="13">
        <v>0.37</v>
      </c>
      <c r="AW22" s="13">
        <v>0.37</v>
      </c>
      <c r="AX22" s="13">
        <v>0.37</v>
      </c>
      <c r="AY22" s="13">
        <v>0.37</v>
      </c>
      <c r="AZ22" s="13">
        <v>0.38</v>
      </c>
      <c r="BA22" s="13">
        <v>0.39</v>
      </c>
    </row>
    <row r="23" spans="1:53">
      <c r="A23" s="11" t="s">
        <v>65</v>
      </c>
      <c r="B23" s="13">
        <v>0.17</v>
      </c>
      <c r="C23" s="13">
        <v>0.17</v>
      </c>
      <c r="D23" s="13">
        <v>0.17</v>
      </c>
      <c r="E23" s="13">
        <v>0.17</v>
      </c>
      <c r="F23" s="13">
        <v>0.18</v>
      </c>
      <c r="G23" s="13">
        <v>0.18</v>
      </c>
      <c r="H23" s="13">
        <v>0.18</v>
      </c>
      <c r="I23" s="13">
        <v>0.19</v>
      </c>
      <c r="J23" s="13">
        <v>0.18</v>
      </c>
      <c r="K23" s="13">
        <v>0.19</v>
      </c>
      <c r="L23" s="13">
        <v>0.19</v>
      </c>
      <c r="M23" s="13">
        <v>0.19</v>
      </c>
      <c r="N23" s="13">
        <v>0.19</v>
      </c>
      <c r="O23" s="13">
        <v>0.2</v>
      </c>
      <c r="P23" s="13">
        <v>0.2</v>
      </c>
      <c r="Q23" s="13">
        <v>0.2</v>
      </c>
      <c r="R23" s="13">
        <v>0.21</v>
      </c>
      <c r="S23" s="13">
        <v>0.21</v>
      </c>
      <c r="T23" s="13">
        <v>0.21</v>
      </c>
      <c r="U23" s="13">
        <v>0.22</v>
      </c>
      <c r="V23" s="13">
        <v>0.22</v>
      </c>
      <c r="W23" s="13">
        <v>0.23</v>
      </c>
      <c r="X23" s="13">
        <v>0.24</v>
      </c>
      <c r="Y23" s="13">
        <v>0.24</v>
      </c>
      <c r="Z23" s="13">
        <v>0.25</v>
      </c>
      <c r="AA23" s="13">
        <v>0.25</v>
      </c>
      <c r="AB23" s="13">
        <v>0.27</v>
      </c>
      <c r="AC23" s="13">
        <v>0.26</v>
      </c>
      <c r="AD23" s="13">
        <v>0.26</v>
      </c>
      <c r="AE23" s="13">
        <v>0.27</v>
      </c>
      <c r="AF23" s="13">
        <v>0.27</v>
      </c>
      <c r="AG23" s="13">
        <v>0.28000000000000003</v>
      </c>
      <c r="AH23" s="13">
        <v>0.28999999999999998</v>
      </c>
      <c r="AI23" s="13">
        <v>0.3</v>
      </c>
      <c r="AJ23" s="13">
        <v>0.3</v>
      </c>
      <c r="AK23" s="13">
        <v>0.3</v>
      </c>
      <c r="AL23" s="13">
        <v>0.31</v>
      </c>
      <c r="AM23" s="13">
        <v>0.32</v>
      </c>
      <c r="AN23" s="13">
        <v>0.33</v>
      </c>
      <c r="AO23" s="13">
        <v>0.34</v>
      </c>
      <c r="AP23" s="13">
        <v>0.4</v>
      </c>
      <c r="AQ23" s="13">
        <v>0.5</v>
      </c>
      <c r="AR23" s="13">
        <v>0.5</v>
      </c>
      <c r="AS23" s="13">
        <v>0.53</v>
      </c>
      <c r="AT23" s="13">
        <v>0.52</v>
      </c>
      <c r="AU23" s="13">
        <v>0.52</v>
      </c>
      <c r="AV23" s="13">
        <v>0.53</v>
      </c>
      <c r="AW23" s="13">
        <v>0.53</v>
      </c>
      <c r="AX23" s="13">
        <v>0.52</v>
      </c>
      <c r="AY23" s="13">
        <v>0.52</v>
      </c>
      <c r="AZ23" s="13">
        <v>0.54</v>
      </c>
      <c r="BA23" s="13">
        <v>0.54</v>
      </c>
    </row>
    <row r="24" spans="1:53">
      <c r="A24" s="11" t="s">
        <v>66</v>
      </c>
      <c r="B24" s="13">
        <v>0.22</v>
      </c>
      <c r="C24" s="13">
        <v>0.22</v>
      </c>
      <c r="D24" s="13">
        <v>0.22</v>
      </c>
      <c r="E24" s="13">
        <v>0.23</v>
      </c>
      <c r="F24" s="13">
        <v>0.23</v>
      </c>
      <c r="G24" s="13">
        <v>0.23</v>
      </c>
      <c r="H24" s="13">
        <v>0.24</v>
      </c>
      <c r="I24" s="13">
        <v>0.24</v>
      </c>
      <c r="J24" s="13">
        <v>0.24</v>
      </c>
      <c r="K24" s="13">
        <v>0.24</v>
      </c>
      <c r="L24" s="13">
        <v>0.24</v>
      </c>
      <c r="M24" s="13">
        <v>0.24</v>
      </c>
      <c r="N24" s="13">
        <v>0.25</v>
      </c>
      <c r="O24" s="13">
        <v>0.25</v>
      </c>
      <c r="P24" s="13">
        <v>0.25</v>
      </c>
      <c r="Q24" s="13">
        <v>0.26</v>
      </c>
      <c r="R24" s="13">
        <v>0.26</v>
      </c>
      <c r="S24" s="13">
        <v>0.27</v>
      </c>
      <c r="T24" s="13">
        <v>0.27</v>
      </c>
      <c r="U24" s="13">
        <v>0.28000000000000003</v>
      </c>
      <c r="V24" s="13">
        <v>0.28999999999999998</v>
      </c>
      <c r="W24" s="13">
        <v>0.3</v>
      </c>
      <c r="X24" s="13">
        <v>0.31</v>
      </c>
      <c r="Y24" s="13">
        <v>0.31</v>
      </c>
      <c r="Z24" s="13">
        <v>0.33</v>
      </c>
      <c r="AA24" s="13">
        <v>0.34</v>
      </c>
      <c r="AB24" s="13">
        <v>0.35</v>
      </c>
      <c r="AC24" s="13">
        <v>0.35</v>
      </c>
      <c r="AD24" s="13">
        <v>0.34</v>
      </c>
      <c r="AE24" s="13">
        <v>0.35</v>
      </c>
      <c r="AF24" s="13">
        <v>0.36</v>
      </c>
      <c r="AG24" s="13">
        <v>0.37</v>
      </c>
      <c r="AH24" s="13">
        <v>0.38</v>
      </c>
      <c r="AI24" s="13">
        <v>0.39</v>
      </c>
      <c r="AJ24" s="13">
        <v>0.39</v>
      </c>
      <c r="AK24" s="13">
        <v>0.4</v>
      </c>
      <c r="AL24" s="13">
        <v>0.41</v>
      </c>
      <c r="AM24" s="13">
        <v>0.42</v>
      </c>
      <c r="AN24" s="13">
        <v>0.43</v>
      </c>
      <c r="AO24" s="13">
        <v>0.44</v>
      </c>
      <c r="AP24" s="13">
        <v>0.51</v>
      </c>
      <c r="AQ24" s="13">
        <v>0.64</v>
      </c>
      <c r="AR24" s="13">
        <v>0.64</v>
      </c>
      <c r="AS24" s="13">
        <v>0.67</v>
      </c>
      <c r="AT24" s="13">
        <v>0.67</v>
      </c>
      <c r="AU24" s="13">
        <v>0.67</v>
      </c>
      <c r="AV24" s="13">
        <v>0.67</v>
      </c>
      <c r="AW24" s="13">
        <v>0.68</v>
      </c>
      <c r="AX24" s="13">
        <v>0.67</v>
      </c>
      <c r="AY24" s="13">
        <v>0.68</v>
      </c>
      <c r="AZ24" s="13">
        <v>0.68</v>
      </c>
      <c r="BA24" s="13">
        <v>0.68</v>
      </c>
    </row>
    <row r="25" spans="1:53">
      <c r="A25" s="11" t="s">
        <v>67</v>
      </c>
      <c r="B25" s="13">
        <v>0.26</v>
      </c>
      <c r="C25" s="13">
        <v>0.26</v>
      </c>
      <c r="D25" s="13">
        <v>0.27</v>
      </c>
      <c r="E25" s="13">
        <v>0.27</v>
      </c>
      <c r="F25" s="13">
        <v>0.27</v>
      </c>
      <c r="G25" s="13">
        <v>0.28000000000000003</v>
      </c>
      <c r="H25" s="13">
        <v>0.28000000000000003</v>
      </c>
      <c r="I25" s="13">
        <v>0.28000000000000003</v>
      </c>
      <c r="J25" s="13">
        <v>0.28000000000000003</v>
      </c>
      <c r="K25" s="13">
        <v>0.28000000000000003</v>
      </c>
      <c r="L25" s="13">
        <v>0.28000000000000003</v>
      </c>
      <c r="M25" s="13">
        <v>0.28999999999999998</v>
      </c>
      <c r="N25" s="13">
        <v>0.28999999999999998</v>
      </c>
      <c r="O25" s="13">
        <v>0.3</v>
      </c>
      <c r="P25" s="13">
        <v>0.3</v>
      </c>
      <c r="Q25" s="13">
        <v>0.31</v>
      </c>
      <c r="R25" s="13">
        <v>0.31</v>
      </c>
      <c r="S25" s="13">
        <v>0.32</v>
      </c>
      <c r="T25" s="13">
        <v>0.33</v>
      </c>
      <c r="U25" s="13">
        <v>0.33</v>
      </c>
      <c r="V25" s="13">
        <v>0.34</v>
      </c>
      <c r="W25" s="13">
        <v>0.35</v>
      </c>
      <c r="X25" s="13">
        <v>0.36</v>
      </c>
      <c r="Y25" s="13">
        <v>0.37</v>
      </c>
      <c r="Z25" s="13">
        <v>0.38</v>
      </c>
      <c r="AA25" s="13">
        <v>0.39</v>
      </c>
      <c r="AB25" s="13">
        <v>0.41</v>
      </c>
      <c r="AC25" s="13">
        <v>0.41</v>
      </c>
      <c r="AD25" s="13">
        <v>0.4</v>
      </c>
      <c r="AE25" s="13">
        <v>0.41</v>
      </c>
      <c r="AF25" s="13">
        <v>0.42</v>
      </c>
      <c r="AG25" s="13">
        <v>0.43</v>
      </c>
      <c r="AH25" s="13">
        <v>0.43</v>
      </c>
      <c r="AI25" s="13">
        <v>0.45</v>
      </c>
      <c r="AJ25" s="13">
        <v>0.46</v>
      </c>
      <c r="AK25" s="13">
        <v>0.47</v>
      </c>
      <c r="AL25" s="13">
        <v>0.48</v>
      </c>
      <c r="AM25" s="13">
        <v>0.48</v>
      </c>
      <c r="AN25" s="13">
        <v>0.5</v>
      </c>
      <c r="AO25" s="13">
        <v>0.51</v>
      </c>
      <c r="AP25" s="13">
        <v>0.6</v>
      </c>
      <c r="AQ25" s="13">
        <v>0.76</v>
      </c>
      <c r="AR25" s="13">
        <v>0.76</v>
      </c>
      <c r="AS25" s="13">
        <v>0.79</v>
      </c>
      <c r="AT25" s="13">
        <v>0.79</v>
      </c>
      <c r="AU25" s="13">
        <v>0.79</v>
      </c>
      <c r="AV25" s="13">
        <v>0.79</v>
      </c>
      <c r="AW25" s="13">
        <v>0.79</v>
      </c>
      <c r="AX25" s="13">
        <v>0.79</v>
      </c>
      <c r="AY25" s="13">
        <v>0.79</v>
      </c>
      <c r="AZ25" s="13">
        <v>0.8</v>
      </c>
      <c r="BA25" s="13">
        <v>0.8</v>
      </c>
    </row>
    <row r="26" spans="1:53">
      <c r="A26" s="11" t="s">
        <v>68</v>
      </c>
      <c r="B26" s="13">
        <v>0.28000000000000003</v>
      </c>
      <c r="C26" s="13">
        <v>0.28999999999999998</v>
      </c>
      <c r="D26" s="13">
        <v>0.28999999999999998</v>
      </c>
      <c r="E26" s="13">
        <v>0.28999999999999998</v>
      </c>
      <c r="F26" s="13">
        <v>0.3</v>
      </c>
      <c r="G26" s="13">
        <v>0.3</v>
      </c>
      <c r="H26" s="13">
        <v>0.3</v>
      </c>
      <c r="I26" s="13">
        <v>0.31</v>
      </c>
      <c r="J26" s="13">
        <v>0.31</v>
      </c>
      <c r="K26" s="13">
        <v>0.31</v>
      </c>
      <c r="L26" s="13">
        <v>0.31</v>
      </c>
      <c r="M26" s="13">
        <v>0.31</v>
      </c>
      <c r="N26" s="13">
        <v>0.32</v>
      </c>
      <c r="O26" s="13">
        <v>0.32</v>
      </c>
      <c r="P26" s="13">
        <v>0.33</v>
      </c>
      <c r="Q26" s="13">
        <v>0.33</v>
      </c>
      <c r="R26" s="13">
        <v>0.34</v>
      </c>
      <c r="S26" s="13">
        <v>0.35</v>
      </c>
      <c r="T26" s="13">
        <v>0.35</v>
      </c>
      <c r="U26" s="13">
        <v>0.36</v>
      </c>
      <c r="V26" s="13">
        <v>0.37</v>
      </c>
      <c r="W26" s="13">
        <v>0.38</v>
      </c>
      <c r="X26" s="13">
        <v>0.39</v>
      </c>
      <c r="Y26" s="13">
        <v>0.4</v>
      </c>
      <c r="Z26" s="13">
        <v>0.41</v>
      </c>
      <c r="AA26" s="13">
        <v>0.43</v>
      </c>
      <c r="AB26" s="13">
        <v>0.45</v>
      </c>
      <c r="AC26" s="13">
        <v>0.44</v>
      </c>
      <c r="AD26" s="13">
        <v>0.43</v>
      </c>
      <c r="AE26" s="13">
        <v>0.45</v>
      </c>
      <c r="AF26" s="13">
        <v>0.45</v>
      </c>
      <c r="AG26" s="13">
        <v>0.46</v>
      </c>
      <c r="AH26" s="13">
        <v>0.47</v>
      </c>
      <c r="AI26" s="13">
        <v>0.49</v>
      </c>
      <c r="AJ26" s="13">
        <v>0.5</v>
      </c>
      <c r="AK26" s="13">
        <v>0.51</v>
      </c>
      <c r="AL26" s="13">
        <v>0.52</v>
      </c>
      <c r="AM26" s="13">
        <v>0.53</v>
      </c>
      <c r="AN26" s="13">
        <v>0.54</v>
      </c>
      <c r="AO26" s="13">
        <v>0.56000000000000005</v>
      </c>
      <c r="AP26" s="13">
        <v>0.64</v>
      </c>
      <c r="AQ26" s="13">
        <v>0.81</v>
      </c>
      <c r="AR26" s="13">
        <v>0.81</v>
      </c>
      <c r="AS26" s="13">
        <v>0.85</v>
      </c>
      <c r="AT26" s="13">
        <v>0.85</v>
      </c>
      <c r="AU26" s="13">
        <v>0.85</v>
      </c>
      <c r="AV26" s="13">
        <v>0.85</v>
      </c>
      <c r="AW26" s="13">
        <v>0.85</v>
      </c>
      <c r="AX26" s="13">
        <v>0.85</v>
      </c>
      <c r="AY26" s="13">
        <v>0.85</v>
      </c>
      <c r="AZ26" s="13">
        <v>0.85</v>
      </c>
      <c r="BA26" s="13">
        <v>0.86</v>
      </c>
    </row>
    <row r="27" spans="1:53">
      <c r="A27" s="14" t="s">
        <v>69</v>
      </c>
      <c r="B27" s="27">
        <v>0.34</v>
      </c>
      <c r="C27" s="27">
        <v>0.34</v>
      </c>
      <c r="D27" s="27">
        <v>0.35</v>
      </c>
      <c r="E27" s="27">
        <v>0.35</v>
      </c>
      <c r="F27" s="27">
        <v>0.35</v>
      </c>
      <c r="G27" s="27">
        <v>0.36</v>
      </c>
      <c r="H27" s="27">
        <v>0.36</v>
      </c>
      <c r="I27" s="27">
        <v>0.36</v>
      </c>
      <c r="J27" s="27">
        <v>0.36</v>
      </c>
      <c r="K27" s="27">
        <v>0.37</v>
      </c>
      <c r="L27" s="27">
        <v>0.37</v>
      </c>
      <c r="M27" s="27">
        <v>0.37</v>
      </c>
      <c r="N27" s="27">
        <v>0.38</v>
      </c>
      <c r="O27" s="27">
        <v>0.39</v>
      </c>
      <c r="P27" s="27">
        <v>0.39</v>
      </c>
      <c r="Q27" s="27">
        <v>0.4</v>
      </c>
      <c r="R27" s="27">
        <v>0.41</v>
      </c>
      <c r="S27" s="27">
        <v>0.41</v>
      </c>
      <c r="T27" s="27">
        <v>0.42</v>
      </c>
      <c r="U27" s="27">
        <v>0.43</v>
      </c>
      <c r="V27" s="27">
        <v>0.45</v>
      </c>
      <c r="W27" s="27">
        <v>0.46</v>
      </c>
      <c r="X27" s="27">
        <v>0.47</v>
      </c>
      <c r="Y27" s="27">
        <v>0.48</v>
      </c>
      <c r="Z27" s="27">
        <v>0.5</v>
      </c>
      <c r="AA27" s="27">
        <v>0.51</v>
      </c>
      <c r="AB27" s="27">
        <v>0.53</v>
      </c>
      <c r="AC27" s="27">
        <v>0.53</v>
      </c>
      <c r="AD27" s="27">
        <v>0.52</v>
      </c>
      <c r="AE27" s="27">
        <v>0.53</v>
      </c>
      <c r="AF27" s="27">
        <v>0.54</v>
      </c>
      <c r="AG27" s="27">
        <v>0.55000000000000004</v>
      </c>
      <c r="AH27" s="27">
        <v>0.55000000000000004</v>
      </c>
      <c r="AI27" s="27">
        <v>0.56999999999999995</v>
      </c>
      <c r="AJ27" s="27">
        <v>0.59</v>
      </c>
      <c r="AK27" s="27">
        <v>0.59</v>
      </c>
      <c r="AL27" s="27">
        <v>0.6</v>
      </c>
      <c r="AM27" s="27">
        <v>0.61</v>
      </c>
      <c r="AN27" s="27">
        <v>0.63</v>
      </c>
      <c r="AO27" s="27">
        <v>0.65</v>
      </c>
      <c r="AP27" s="27">
        <v>0.74</v>
      </c>
      <c r="AQ27" s="27">
        <v>0.92</v>
      </c>
      <c r="AR27" s="27">
        <v>0.92</v>
      </c>
      <c r="AS27" s="27">
        <v>0.97</v>
      </c>
      <c r="AT27" s="27">
        <v>0.97</v>
      </c>
      <c r="AU27" s="27">
        <v>0.97</v>
      </c>
      <c r="AV27" s="27">
        <v>0.97</v>
      </c>
      <c r="AW27" s="27">
        <v>0.98</v>
      </c>
      <c r="AX27" s="27">
        <v>0.97</v>
      </c>
      <c r="AY27" s="27">
        <v>0.97</v>
      </c>
      <c r="AZ27" s="27">
        <v>0.98</v>
      </c>
      <c r="BA27" s="27">
        <v>0.98</v>
      </c>
    </row>
    <row r="28" spans="1:53">
      <c r="A28" s="34" t="s">
        <v>21</v>
      </c>
    </row>
    <row r="29" spans="1:53">
      <c r="A29" s="35">
        <f>AVERAGE(B6:BA6)</f>
        <v>6.4423076923076902E-2</v>
      </c>
    </row>
    <row r="30" spans="1:53">
      <c r="C30" s="23"/>
    </row>
    <row r="31" spans="1:53">
      <c r="C31" s="23"/>
    </row>
  </sheetData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C5E7-6FEC-419B-88E6-413A1D2F8981}">
  <dimension ref="A1:I6"/>
  <sheetViews>
    <sheetView workbookViewId="0">
      <selection activeCell="A4" sqref="A4"/>
    </sheetView>
  </sheetViews>
  <sheetFormatPr defaultRowHeight="12.75"/>
  <sheetData>
    <row r="1" spans="1:9" ht="13.5" thickBot="1">
      <c r="B1" s="77" t="s">
        <v>20</v>
      </c>
      <c r="C1" s="77"/>
      <c r="D1" s="77"/>
      <c r="E1" s="77"/>
      <c r="F1" s="77"/>
      <c r="G1" s="77"/>
      <c r="H1" s="77"/>
      <c r="I1" s="77"/>
    </row>
    <row r="2" spans="1:9" ht="13.5" thickBot="1">
      <c r="B2" s="32">
        <v>2026</v>
      </c>
      <c r="C2" s="32">
        <v>2025</v>
      </c>
      <c r="D2" s="32">
        <v>2024</v>
      </c>
      <c r="E2" s="32">
        <v>2023</v>
      </c>
      <c r="F2" s="32">
        <v>2022</v>
      </c>
      <c r="G2" s="32">
        <v>2021</v>
      </c>
      <c r="H2" s="32">
        <v>2020</v>
      </c>
      <c r="I2" s="32" t="s">
        <v>21</v>
      </c>
    </row>
    <row r="3" spans="1:9" ht="39" thickBot="1">
      <c r="A3" s="37" t="s">
        <v>22</v>
      </c>
      <c r="B3" s="38">
        <f>'2026 Archive'!A18</f>
        <v>0.38999999999999996</v>
      </c>
      <c r="C3" s="38">
        <f>'2025 Archive'!A18</f>
        <v>0.39999999999999997</v>
      </c>
      <c r="D3" s="38">
        <f>'2024 Archine'!A18</f>
        <v>0.45250000000000007</v>
      </c>
      <c r="E3" s="38">
        <f>'2023 Archive'!A18</f>
        <v>0.41166666666666663</v>
      </c>
      <c r="F3" s="38">
        <f>'2022 Archive'!A18</f>
        <v>0.12833333333333338</v>
      </c>
      <c r="G3" s="38">
        <f>'2021 Archive'!A23</f>
        <v>5.3300782435162453E-2</v>
      </c>
      <c r="H3" s="38">
        <f>'2020 Archive'!A29</f>
        <v>6.4423076923076902E-2</v>
      </c>
      <c r="I3" s="44">
        <f>AVERAGE(B3:H3)</f>
        <v>0.27146055133689134</v>
      </c>
    </row>
    <row r="4" spans="1:9">
      <c r="G4" s="33"/>
      <c r="H4" s="33"/>
    </row>
    <row r="5" spans="1:9">
      <c r="A5" t="s">
        <v>23</v>
      </c>
      <c r="G5" s="33"/>
    </row>
    <row r="6" spans="1:9">
      <c r="G6" s="33"/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E2FD-CA4B-4B01-A477-9DE2B265FF9F}">
  <dimension ref="A1:D18"/>
  <sheetViews>
    <sheetView workbookViewId="0">
      <pane xSplit="1" topLeftCell="B1" activePane="topRight" state="frozen"/>
      <selection pane="topRight" activeCell="B17" sqref="B17"/>
    </sheetView>
  </sheetViews>
  <sheetFormatPr defaultColWidth="9.140625" defaultRowHeight="12.75"/>
  <cols>
    <col min="1" max="1" width="23.28515625" style="2" bestFit="1" customWidth="1"/>
    <col min="2" max="16384" width="9.140625" style="2"/>
  </cols>
  <sheetData>
    <row r="1" spans="1:4" ht="15.75">
      <c r="A1" s="1" t="s">
        <v>24</v>
      </c>
    </row>
    <row r="2" spans="1:4" ht="15.75">
      <c r="A2" s="1"/>
    </row>
    <row r="3" spans="1:4" s="6" customFormat="1">
      <c r="A3" s="3"/>
      <c r="B3" s="15">
        <v>46097</v>
      </c>
      <c r="C3" s="15">
        <v>46070</v>
      </c>
      <c r="D3" s="15">
        <v>46042</v>
      </c>
    </row>
    <row r="4" spans="1:4" ht="25.5">
      <c r="A4" s="7"/>
      <c r="B4" s="20" t="s">
        <v>25</v>
      </c>
      <c r="C4" s="20" t="s">
        <v>25</v>
      </c>
      <c r="D4" s="16" t="s">
        <v>25</v>
      </c>
    </row>
    <row r="5" spans="1:4">
      <c r="A5" s="8" t="s">
        <v>26</v>
      </c>
      <c r="B5" s="23"/>
      <c r="C5" s="17"/>
      <c r="D5" s="17"/>
    </row>
    <row r="6" spans="1:4">
      <c r="A6" s="39" t="s">
        <v>27</v>
      </c>
      <c r="B6" s="43">
        <v>0.39</v>
      </c>
      <c r="C6" s="42">
        <v>0.39</v>
      </c>
      <c r="D6" s="41">
        <v>0.39</v>
      </c>
    </row>
    <row r="7" spans="1:4">
      <c r="A7" s="11" t="s">
        <v>28</v>
      </c>
      <c r="B7" s="24">
        <v>7.0000000000000007E-2</v>
      </c>
      <c r="C7" s="21">
        <v>7.0000000000000007E-2</v>
      </c>
      <c r="D7" s="18">
        <v>7.0000000000000007E-2</v>
      </c>
    </row>
    <row r="8" spans="1:4">
      <c r="A8" s="11" t="s">
        <v>29</v>
      </c>
      <c r="B8" s="24">
        <v>0.56000000000000005</v>
      </c>
      <c r="C8" s="21">
        <v>0.56000000000000005</v>
      </c>
      <c r="D8" s="18">
        <v>0.56000000000000005</v>
      </c>
    </row>
    <row r="9" spans="1:4">
      <c r="A9" s="11" t="s">
        <v>30</v>
      </c>
      <c r="B9" s="24">
        <v>0.21</v>
      </c>
      <c r="C9" s="21">
        <v>0.22</v>
      </c>
      <c r="D9" s="18">
        <v>0.23</v>
      </c>
    </row>
    <row r="10" spans="1:4">
      <c r="A10" s="11" t="s">
        <v>31</v>
      </c>
      <c r="B10" s="24">
        <v>1.28</v>
      </c>
      <c r="C10" s="21">
        <v>1.35</v>
      </c>
      <c r="D10" s="18">
        <v>1.35</v>
      </c>
    </row>
    <row r="11" spans="1:4">
      <c r="A11" s="11" t="s">
        <v>32</v>
      </c>
      <c r="B11" s="24">
        <v>1.47</v>
      </c>
      <c r="C11" s="21">
        <v>1.48</v>
      </c>
      <c r="D11" s="18">
        <v>1.57</v>
      </c>
    </row>
    <row r="12" spans="1:4">
      <c r="A12" s="11" t="s">
        <v>33</v>
      </c>
      <c r="B12" s="24">
        <v>1.52</v>
      </c>
      <c r="C12" s="21">
        <v>1.55</v>
      </c>
      <c r="D12" s="18">
        <v>1.61</v>
      </c>
    </row>
    <row r="13" spans="1:4">
      <c r="A13" s="11" t="s">
        <v>34</v>
      </c>
      <c r="B13" s="24">
        <v>1.49</v>
      </c>
      <c r="C13" s="21">
        <v>1.4</v>
      </c>
      <c r="D13" s="18">
        <v>1.41</v>
      </c>
    </row>
    <row r="14" spans="1:4">
      <c r="A14" s="11" t="s">
        <v>35</v>
      </c>
      <c r="B14" s="24">
        <v>1.31</v>
      </c>
      <c r="C14" s="21">
        <v>1.32</v>
      </c>
      <c r="D14" s="18">
        <v>1.33</v>
      </c>
    </row>
    <row r="15" spans="1:4">
      <c r="A15" s="11" t="s">
        <v>36</v>
      </c>
      <c r="B15" s="24">
        <v>1.24</v>
      </c>
      <c r="C15" s="21">
        <v>1.25</v>
      </c>
      <c r="D15" s="18">
        <v>1.25</v>
      </c>
    </row>
    <row r="16" spans="1:4">
      <c r="A16" s="14" t="s">
        <v>37</v>
      </c>
      <c r="B16" s="25">
        <v>1.3390318227572904</v>
      </c>
      <c r="C16" s="22">
        <v>1.3378179149344192</v>
      </c>
      <c r="D16" s="19">
        <v>1.3407880420967426</v>
      </c>
    </row>
    <row r="17" spans="1:1">
      <c r="A17" s="34" t="s">
        <v>21</v>
      </c>
    </row>
    <row r="18" spans="1:1">
      <c r="A18" s="35">
        <f>AVERAGE(B6:D6)</f>
        <v>0.38999999999999996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9867-8D29-4F39-928B-A63E3FF043C5}">
  <dimension ref="A1:M18"/>
  <sheetViews>
    <sheetView workbookViewId="0">
      <pane xSplit="1" topLeftCell="B1" activePane="topRight" state="frozen"/>
      <selection pane="topRight" activeCell="B17" sqref="B17"/>
    </sheetView>
  </sheetViews>
  <sheetFormatPr defaultColWidth="9.140625" defaultRowHeight="12.75"/>
  <cols>
    <col min="1" max="1" width="23.28515625" style="2" bestFit="1" customWidth="1"/>
    <col min="2" max="6" width="10.140625" style="2" bestFit="1" customWidth="1"/>
    <col min="7" max="10" width="9.140625" style="2" bestFit="1"/>
    <col min="11" max="16384" width="9.140625" style="2"/>
  </cols>
  <sheetData>
    <row r="1" spans="1:13" ht="15.7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3" ht="15.7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s="6" customFormat="1">
      <c r="A3" s="3"/>
      <c r="B3" s="15">
        <v>46006</v>
      </c>
      <c r="C3" s="15">
        <v>45978</v>
      </c>
      <c r="D3" s="15">
        <v>45950</v>
      </c>
      <c r="E3" s="15">
        <v>45915</v>
      </c>
      <c r="F3" s="15">
        <v>45887</v>
      </c>
      <c r="G3" s="15">
        <v>45859</v>
      </c>
      <c r="H3" s="15">
        <v>45824</v>
      </c>
      <c r="I3" s="15">
        <v>45796</v>
      </c>
      <c r="J3" s="15">
        <v>45768</v>
      </c>
      <c r="K3" s="15">
        <v>45733</v>
      </c>
      <c r="L3" s="15">
        <v>45706</v>
      </c>
      <c r="M3" s="15">
        <v>45678</v>
      </c>
    </row>
    <row r="4" spans="1:13" ht="25.5">
      <c r="A4" s="7"/>
      <c r="B4" s="20" t="s">
        <v>25</v>
      </c>
      <c r="C4" s="20" t="s">
        <v>25</v>
      </c>
      <c r="D4" s="20" t="s">
        <v>25</v>
      </c>
      <c r="E4" s="20" t="s">
        <v>25</v>
      </c>
      <c r="F4" s="20" t="s">
        <v>25</v>
      </c>
      <c r="G4" s="20" t="s">
        <v>25</v>
      </c>
      <c r="H4" s="20" t="s">
        <v>25</v>
      </c>
      <c r="I4" s="20" t="s">
        <v>25</v>
      </c>
      <c r="J4" s="20" t="s">
        <v>25</v>
      </c>
      <c r="K4" s="20" t="s">
        <v>25</v>
      </c>
      <c r="L4" s="20" t="s">
        <v>25</v>
      </c>
      <c r="M4" s="16" t="s">
        <v>25</v>
      </c>
    </row>
    <row r="5" spans="1:13">
      <c r="A5" s="8" t="s">
        <v>26</v>
      </c>
      <c r="B5" s="26"/>
      <c r="C5" s="26"/>
      <c r="D5" s="26"/>
      <c r="E5" s="26"/>
      <c r="F5" s="26"/>
      <c r="G5" s="26"/>
      <c r="H5" s="26"/>
      <c r="I5" s="26"/>
      <c r="J5" s="26"/>
      <c r="K5" s="23"/>
      <c r="L5" s="17"/>
      <c r="M5" s="17"/>
    </row>
    <row r="6" spans="1:13">
      <c r="A6" s="39" t="s">
        <v>27</v>
      </c>
      <c r="B6" s="41">
        <v>0.39</v>
      </c>
      <c r="C6" s="41">
        <v>0.4</v>
      </c>
      <c r="D6" s="41">
        <v>0.4</v>
      </c>
      <c r="E6" s="41">
        <v>0.4</v>
      </c>
      <c r="F6" s="41">
        <v>0.39</v>
      </c>
      <c r="G6" s="41">
        <v>0.38</v>
      </c>
      <c r="H6" s="41">
        <v>0.38</v>
      </c>
      <c r="I6" s="41">
        <v>0.42</v>
      </c>
      <c r="J6" s="41">
        <v>0.41</v>
      </c>
      <c r="K6" s="43">
        <v>0.41</v>
      </c>
      <c r="L6" s="42">
        <v>0.41</v>
      </c>
      <c r="M6" s="41">
        <v>0.41</v>
      </c>
    </row>
    <row r="7" spans="1:13">
      <c r="A7" s="11" t="s">
        <v>28</v>
      </c>
      <c r="B7" s="18">
        <v>7.0000000000000007E-2</v>
      </c>
      <c r="C7" s="18">
        <v>7.0000000000000007E-2</v>
      </c>
      <c r="D7" s="18">
        <v>7.0000000000000007E-2</v>
      </c>
      <c r="E7" s="18">
        <v>7.0000000000000007E-2</v>
      </c>
      <c r="F7" s="18">
        <v>7.0000000000000007E-2</v>
      </c>
      <c r="G7" s="18">
        <v>7.0000000000000007E-2</v>
      </c>
      <c r="H7" s="18">
        <v>7.0000000000000007E-2</v>
      </c>
      <c r="I7" s="18">
        <v>7.0000000000000007E-2</v>
      </c>
      <c r="J7" s="18">
        <v>7.0000000000000007E-2</v>
      </c>
      <c r="K7" s="24">
        <v>7.0000000000000007E-2</v>
      </c>
      <c r="L7" s="21">
        <v>7.0000000000000007E-2</v>
      </c>
      <c r="M7" s="18">
        <v>7.0000000000000007E-2</v>
      </c>
    </row>
    <row r="8" spans="1:13">
      <c r="A8" s="11" t="s">
        <v>29</v>
      </c>
      <c r="B8" s="18">
        <v>0.57999999999999996</v>
      </c>
      <c r="C8" s="18">
        <v>0.57999999999999996</v>
      </c>
      <c r="D8" s="18">
        <v>0.59</v>
      </c>
      <c r="E8" s="18">
        <v>0.59</v>
      </c>
      <c r="F8" s="18">
        <v>0.59</v>
      </c>
      <c r="G8" s="18">
        <v>0.59</v>
      </c>
      <c r="H8" s="18">
        <v>0.59</v>
      </c>
      <c r="I8" s="18">
        <v>0.62</v>
      </c>
      <c r="J8" s="18">
        <v>0.62</v>
      </c>
      <c r="K8" s="24">
        <v>0.63</v>
      </c>
      <c r="L8" s="21">
        <v>0.64</v>
      </c>
      <c r="M8" s="18">
        <v>0.64</v>
      </c>
    </row>
    <row r="9" spans="1:13">
      <c r="A9" s="11" t="s">
        <v>30</v>
      </c>
      <c r="B9" s="18">
        <v>0.24</v>
      </c>
      <c r="C9" s="18">
        <v>0.24</v>
      </c>
      <c r="D9" s="18">
        <v>0.25</v>
      </c>
      <c r="E9" s="18">
        <v>0.23</v>
      </c>
      <c r="F9" s="18">
        <v>0.23</v>
      </c>
      <c r="G9" s="18">
        <v>0.23</v>
      </c>
      <c r="H9" s="18">
        <v>0.23</v>
      </c>
      <c r="I9" s="18">
        <v>0.23</v>
      </c>
      <c r="J9" s="18">
        <v>0.24</v>
      </c>
      <c r="K9" s="24">
        <v>0.25</v>
      </c>
      <c r="L9" s="21">
        <v>0.22</v>
      </c>
      <c r="M9" s="18">
        <v>0.23</v>
      </c>
    </row>
    <row r="10" spans="1:13">
      <c r="A10" s="11" t="s">
        <v>31</v>
      </c>
      <c r="B10" s="18">
        <v>1.44</v>
      </c>
      <c r="C10" s="18">
        <v>1.51</v>
      </c>
      <c r="D10" s="18">
        <v>1.52</v>
      </c>
      <c r="E10" s="18">
        <v>1.55</v>
      </c>
      <c r="F10" s="18">
        <v>1.54</v>
      </c>
      <c r="G10" s="18">
        <v>1.39</v>
      </c>
      <c r="H10" s="18">
        <v>1.41</v>
      </c>
      <c r="I10" s="18">
        <v>1.41</v>
      </c>
      <c r="J10" s="18">
        <v>1.42</v>
      </c>
      <c r="K10" s="24">
        <v>1.43</v>
      </c>
      <c r="L10" s="21">
        <v>1.45</v>
      </c>
      <c r="M10" s="18">
        <v>1.47</v>
      </c>
    </row>
    <row r="11" spans="1:13">
      <c r="A11" s="11" t="s">
        <v>32</v>
      </c>
      <c r="B11" s="18">
        <v>1.58</v>
      </c>
      <c r="C11" s="18">
        <v>1.49</v>
      </c>
      <c r="D11" s="18">
        <v>1.46</v>
      </c>
      <c r="E11" s="18">
        <v>1.6</v>
      </c>
      <c r="F11" s="18">
        <v>1.51</v>
      </c>
      <c r="G11" s="18">
        <v>1.52</v>
      </c>
      <c r="H11" s="18">
        <v>1.57</v>
      </c>
      <c r="I11" s="18">
        <v>1.58</v>
      </c>
      <c r="J11" s="18">
        <v>1.6</v>
      </c>
      <c r="K11" s="24">
        <v>1.61</v>
      </c>
      <c r="L11" s="21">
        <v>1.63</v>
      </c>
      <c r="M11" s="18">
        <v>1.64</v>
      </c>
    </row>
    <row r="12" spans="1:13">
      <c r="A12" s="11" t="s">
        <v>33</v>
      </c>
      <c r="B12" s="18">
        <v>1.63</v>
      </c>
      <c r="C12" s="18">
        <v>1.64</v>
      </c>
      <c r="D12" s="18">
        <v>1.68</v>
      </c>
      <c r="E12" s="18">
        <v>1.7</v>
      </c>
      <c r="F12" s="18">
        <v>1.76</v>
      </c>
      <c r="G12" s="18">
        <v>1.63</v>
      </c>
      <c r="H12" s="18">
        <v>1.62</v>
      </c>
      <c r="I12" s="18">
        <v>1.75</v>
      </c>
      <c r="J12" s="18">
        <v>1.77</v>
      </c>
      <c r="K12" s="24">
        <v>1.78</v>
      </c>
      <c r="L12" s="21">
        <v>1.8</v>
      </c>
      <c r="M12" s="18">
        <v>1.82</v>
      </c>
    </row>
    <row r="13" spans="1:13">
      <c r="A13" s="11" t="s">
        <v>34</v>
      </c>
      <c r="B13" s="18">
        <v>1.41</v>
      </c>
      <c r="C13" s="18">
        <v>1.42</v>
      </c>
      <c r="D13" s="18">
        <v>1.44</v>
      </c>
      <c r="E13" s="18">
        <v>1.46</v>
      </c>
      <c r="F13" s="18">
        <v>1.47</v>
      </c>
      <c r="G13" s="18">
        <v>1.47</v>
      </c>
      <c r="H13" s="18">
        <v>1.46</v>
      </c>
      <c r="I13" s="18">
        <v>1.48</v>
      </c>
      <c r="J13" s="18">
        <v>1.49</v>
      </c>
      <c r="K13" s="24">
        <v>1.49</v>
      </c>
      <c r="L13" s="21">
        <v>1.45</v>
      </c>
      <c r="M13" s="18">
        <v>1.45</v>
      </c>
    </row>
    <row r="14" spans="1:13">
      <c r="A14" s="11" t="s">
        <v>35</v>
      </c>
      <c r="B14" s="18">
        <v>1.33</v>
      </c>
      <c r="C14" s="18">
        <v>1.34</v>
      </c>
      <c r="D14" s="18">
        <v>1.33</v>
      </c>
      <c r="E14" s="18">
        <v>1.33</v>
      </c>
      <c r="F14" s="18">
        <v>1.34</v>
      </c>
      <c r="G14" s="18">
        <v>1.34</v>
      </c>
      <c r="H14" s="18">
        <v>1.34</v>
      </c>
      <c r="I14" s="18">
        <v>1.35</v>
      </c>
      <c r="J14" s="18">
        <v>1.35</v>
      </c>
      <c r="K14" s="24">
        <v>1.35</v>
      </c>
      <c r="L14" s="21">
        <v>1.31</v>
      </c>
      <c r="M14" s="18">
        <v>1.32</v>
      </c>
    </row>
    <row r="15" spans="1:13">
      <c r="A15" s="11" t="s">
        <v>36</v>
      </c>
      <c r="B15" s="18">
        <v>1.24</v>
      </c>
      <c r="C15" s="18">
        <v>1.24</v>
      </c>
      <c r="D15" s="18">
        <v>1.26</v>
      </c>
      <c r="E15" s="18">
        <v>1.26</v>
      </c>
      <c r="F15" s="18">
        <v>1.26</v>
      </c>
      <c r="G15" s="18">
        <v>1.26</v>
      </c>
      <c r="H15" s="18">
        <v>1.26</v>
      </c>
      <c r="I15" s="18">
        <v>1.27</v>
      </c>
      <c r="J15" s="18">
        <v>1.27</v>
      </c>
      <c r="K15" s="24">
        <v>1.27</v>
      </c>
      <c r="L15" s="21">
        <v>1.23</v>
      </c>
      <c r="M15" s="18">
        <v>1.24</v>
      </c>
    </row>
    <row r="16" spans="1:13">
      <c r="A16" s="14" t="s">
        <v>37</v>
      </c>
      <c r="B16" s="19">
        <v>1.3351385893373189</v>
      </c>
      <c r="C16" s="19">
        <v>1.3396319319963483</v>
      </c>
      <c r="D16" s="19">
        <v>1.3355001440368763</v>
      </c>
      <c r="E16" s="19">
        <v>1.340658670145165</v>
      </c>
      <c r="F16" s="19">
        <v>1.3428435175543285</v>
      </c>
      <c r="G16" s="19">
        <v>1.3329786085237441</v>
      </c>
      <c r="H16" s="19">
        <v>1.3314308004673803</v>
      </c>
      <c r="I16" s="19">
        <v>1.3396965281329953</v>
      </c>
      <c r="J16" s="19">
        <v>1.3389634053199577</v>
      </c>
      <c r="K16" s="25">
        <v>1.3388707427872231</v>
      </c>
      <c r="L16" s="22">
        <v>1.3112571688586327</v>
      </c>
      <c r="M16" s="19">
        <v>1.3166326965265807</v>
      </c>
    </row>
    <row r="17" spans="1:1">
      <c r="A17" s="34" t="s">
        <v>21</v>
      </c>
    </row>
    <row r="18" spans="1:1">
      <c r="A18" s="35">
        <f>AVERAGE(B6:M6)</f>
        <v>0.39999999999999997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workbookViewId="0">
      <selection activeCell="B17" sqref="B17"/>
    </sheetView>
  </sheetViews>
  <sheetFormatPr defaultColWidth="9.140625" defaultRowHeight="12.75"/>
  <cols>
    <col min="1" max="1" width="23.28515625" style="2" bestFit="1" customWidth="1"/>
    <col min="2" max="6" width="10.140625" style="2" bestFit="1" customWidth="1"/>
    <col min="7" max="10" width="9.140625" style="2" bestFit="1" customWidth="1"/>
    <col min="11" max="16384" width="9.140625" style="2"/>
  </cols>
  <sheetData>
    <row r="1" spans="1:13" ht="15.7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3" ht="15.7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s="6" customFormat="1">
      <c r="A3" s="3"/>
      <c r="B3" s="15">
        <v>45642</v>
      </c>
      <c r="C3" s="15">
        <v>45614</v>
      </c>
      <c r="D3" s="15">
        <v>45586</v>
      </c>
      <c r="E3" s="15">
        <v>45551</v>
      </c>
      <c r="F3" s="15">
        <v>45523</v>
      </c>
      <c r="G3" s="15">
        <v>45488</v>
      </c>
      <c r="H3" s="15">
        <v>45460</v>
      </c>
      <c r="I3" s="15">
        <v>45432</v>
      </c>
      <c r="J3" s="15">
        <v>45397</v>
      </c>
      <c r="K3" s="15">
        <v>45369</v>
      </c>
      <c r="L3" s="15">
        <v>45342</v>
      </c>
      <c r="M3" s="15">
        <v>45307</v>
      </c>
    </row>
    <row r="4" spans="1:13" ht="25.5">
      <c r="A4" s="7"/>
      <c r="B4" s="20" t="s">
        <v>25</v>
      </c>
      <c r="C4" s="20" t="s">
        <v>25</v>
      </c>
      <c r="D4" s="20" t="s">
        <v>25</v>
      </c>
      <c r="E4" s="20" t="s">
        <v>25</v>
      </c>
      <c r="F4" s="20" t="s">
        <v>25</v>
      </c>
      <c r="G4" s="20" t="s">
        <v>25</v>
      </c>
      <c r="H4" s="20" t="s">
        <v>25</v>
      </c>
      <c r="I4" s="20" t="s">
        <v>25</v>
      </c>
      <c r="J4" s="20" t="s">
        <v>25</v>
      </c>
      <c r="K4" s="20" t="s">
        <v>25</v>
      </c>
      <c r="L4" s="20" t="s">
        <v>25</v>
      </c>
      <c r="M4" s="16" t="s">
        <v>25</v>
      </c>
    </row>
    <row r="5" spans="1:13">
      <c r="A5" s="8" t="s">
        <v>26</v>
      </c>
      <c r="B5" s="26"/>
      <c r="C5" s="26"/>
      <c r="D5" s="26"/>
      <c r="E5" s="26"/>
      <c r="F5" s="26"/>
      <c r="G5" s="26"/>
      <c r="H5" s="26"/>
      <c r="I5" s="26"/>
      <c r="J5" s="26"/>
      <c r="K5" s="23"/>
      <c r="L5" s="17"/>
      <c r="M5" s="17"/>
    </row>
    <row r="6" spans="1:13">
      <c r="A6" s="39" t="s">
        <v>27</v>
      </c>
      <c r="B6" s="41">
        <v>0.42</v>
      </c>
      <c r="C6" s="41">
        <v>0.43</v>
      </c>
      <c r="D6" s="41">
        <v>0.45</v>
      </c>
      <c r="E6" s="41">
        <v>0.46</v>
      </c>
      <c r="F6" s="41">
        <v>0.46</v>
      </c>
      <c r="G6" s="41">
        <v>0.45</v>
      </c>
      <c r="H6" s="41">
        <v>0.45</v>
      </c>
      <c r="I6" s="41">
        <v>0.45</v>
      </c>
      <c r="J6" s="41">
        <v>0.46</v>
      </c>
      <c r="K6" s="43">
        <v>0.47</v>
      </c>
      <c r="L6" s="42">
        <v>0.46</v>
      </c>
      <c r="M6" s="41">
        <v>0.47</v>
      </c>
    </row>
    <row r="7" spans="1:13">
      <c r="A7" s="11" t="s">
        <v>28</v>
      </c>
      <c r="B7" s="18">
        <v>7.0000000000000007E-2</v>
      </c>
      <c r="C7" s="18">
        <v>0.08</v>
      </c>
      <c r="D7" s="18">
        <v>7.0000000000000007E-2</v>
      </c>
      <c r="E7" s="18">
        <v>0.08</v>
      </c>
      <c r="F7" s="18">
        <v>0.08</v>
      </c>
      <c r="G7" s="18">
        <v>0.08</v>
      </c>
      <c r="H7" s="18">
        <v>0.08</v>
      </c>
      <c r="I7" s="18">
        <v>0.08</v>
      </c>
      <c r="J7" s="18">
        <v>0.08</v>
      </c>
      <c r="K7" s="24">
        <v>7.0000000000000007E-2</v>
      </c>
      <c r="L7" s="21">
        <v>7.0000000000000007E-2</v>
      </c>
      <c r="M7" s="18">
        <v>7.0000000000000007E-2</v>
      </c>
    </row>
    <row r="8" spans="1:13">
      <c r="A8" s="11" t="s">
        <v>29</v>
      </c>
      <c r="B8" s="18">
        <v>0.66</v>
      </c>
      <c r="C8" s="18">
        <v>0.6</v>
      </c>
      <c r="D8" s="18">
        <v>0.61</v>
      </c>
      <c r="E8" s="18">
        <v>0.64</v>
      </c>
      <c r="F8" s="18">
        <v>0.64</v>
      </c>
      <c r="G8" s="18">
        <v>0.66</v>
      </c>
      <c r="H8" s="18">
        <v>0.67</v>
      </c>
      <c r="I8" s="18">
        <v>0.68</v>
      </c>
      <c r="J8" s="18">
        <v>0.66</v>
      </c>
      <c r="K8" s="24">
        <v>0.67</v>
      </c>
      <c r="L8" s="21">
        <v>0.66</v>
      </c>
      <c r="M8" s="18">
        <v>0.65</v>
      </c>
    </row>
    <row r="9" spans="1:13">
      <c r="A9" s="11" t="s">
        <v>30</v>
      </c>
      <c r="B9" s="18">
        <v>0.23</v>
      </c>
      <c r="C9" s="18">
        <v>0.23</v>
      </c>
      <c r="D9" s="18">
        <v>0.23</v>
      </c>
      <c r="E9" s="18">
        <v>0.24</v>
      </c>
      <c r="F9" s="18">
        <v>0.23</v>
      </c>
      <c r="G9" s="18">
        <v>0.23</v>
      </c>
      <c r="H9" s="18">
        <v>0.23</v>
      </c>
      <c r="I9" s="18">
        <v>0.23</v>
      </c>
      <c r="J9" s="18">
        <v>0.22</v>
      </c>
      <c r="K9" s="24">
        <v>0.22</v>
      </c>
      <c r="L9" s="21">
        <v>0.23</v>
      </c>
      <c r="M9" s="18">
        <v>0.23</v>
      </c>
    </row>
    <row r="10" spans="1:13">
      <c r="A10" s="11" t="s">
        <v>31</v>
      </c>
      <c r="B10" s="18">
        <v>1.5</v>
      </c>
      <c r="C10" s="18">
        <v>1.52</v>
      </c>
      <c r="D10" s="18">
        <v>1.54</v>
      </c>
      <c r="E10" s="18">
        <v>1.55</v>
      </c>
      <c r="F10" s="18">
        <v>1.53</v>
      </c>
      <c r="G10" s="18">
        <v>1.53</v>
      </c>
      <c r="H10" s="18">
        <v>1.53</v>
      </c>
      <c r="I10" s="18">
        <v>1.53</v>
      </c>
      <c r="J10" s="18">
        <v>1.65</v>
      </c>
      <c r="K10" s="24">
        <v>1.66</v>
      </c>
      <c r="L10" s="21">
        <v>1.69</v>
      </c>
      <c r="M10" s="18">
        <v>1.67</v>
      </c>
    </row>
    <row r="11" spans="1:13">
      <c r="A11" s="11" t="s">
        <v>32</v>
      </c>
      <c r="B11" s="18">
        <v>1.65</v>
      </c>
      <c r="C11" s="18">
        <v>1.68</v>
      </c>
      <c r="D11" s="18">
        <v>1.75</v>
      </c>
      <c r="E11" s="18">
        <v>1.81</v>
      </c>
      <c r="F11" s="18">
        <v>1.82</v>
      </c>
      <c r="G11" s="18">
        <v>1.81</v>
      </c>
      <c r="H11" s="18">
        <v>1.81</v>
      </c>
      <c r="I11" s="18">
        <v>1.79</v>
      </c>
      <c r="J11" s="18">
        <v>1.57</v>
      </c>
      <c r="K11" s="24">
        <v>1.52</v>
      </c>
      <c r="L11" s="21">
        <v>1.53</v>
      </c>
      <c r="M11" s="18">
        <v>1.51</v>
      </c>
    </row>
    <row r="12" spans="1:13">
      <c r="A12" s="11" t="s">
        <v>33</v>
      </c>
      <c r="B12" s="18">
        <v>1.83</v>
      </c>
      <c r="C12" s="18">
        <v>1.84</v>
      </c>
      <c r="D12" s="18">
        <v>1.81</v>
      </c>
      <c r="E12" s="18">
        <v>1.88</v>
      </c>
      <c r="F12" s="18">
        <v>1.85</v>
      </c>
      <c r="G12" s="18">
        <v>1.85</v>
      </c>
      <c r="H12" s="18">
        <v>1.86</v>
      </c>
      <c r="I12" s="18">
        <v>1.8</v>
      </c>
      <c r="J12" s="18">
        <v>1.81</v>
      </c>
      <c r="K12" s="24">
        <v>1.81</v>
      </c>
      <c r="L12" s="21">
        <v>1.83</v>
      </c>
      <c r="M12" s="18">
        <v>1.86</v>
      </c>
    </row>
    <row r="13" spans="1:13">
      <c r="A13" s="11" t="s">
        <v>34</v>
      </c>
      <c r="B13" s="18">
        <v>1.52</v>
      </c>
      <c r="C13" s="18">
        <v>1.52</v>
      </c>
      <c r="D13" s="18">
        <v>1.48</v>
      </c>
      <c r="E13" s="18">
        <v>1.55</v>
      </c>
      <c r="F13" s="18">
        <v>1.58</v>
      </c>
      <c r="G13" s="18">
        <v>1.58</v>
      </c>
      <c r="H13" s="18">
        <v>1.57</v>
      </c>
      <c r="I13" s="18">
        <v>1.54</v>
      </c>
      <c r="J13" s="18">
        <v>1.54</v>
      </c>
      <c r="K13" s="24">
        <v>1.53</v>
      </c>
      <c r="L13" s="21">
        <v>1.54</v>
      </c>
      <c r="M13" s="18">
        <v>1.57</v>
      </c>
    </row>
    <row r="14" spans="1:13">
      <c r="A14" s="11" t="s">
        <v>35</v>
      </c>
      <c r="B14" s="18">
        <v>1.33</v>
      </c>
      <c r="C14" s="18">
        <v>1.35</v>
      </c>
      <c r="D14" s="18">
        <v>1.37</v>
      </c>
      <c r="E14" s="18">
        <v>1.43</v>
      </c>
      <c r="F14" s="18">
        <v>1.44</v>
      </c>
      <c r="G14" s="18">
        <v>1.44</v>
      </c>
      <c r="H14" s="18">
        <v>1.44</v>
      </c>
      <c r="I14" s="18">
        <v>1.42</v>
      </c>
      <c r="J14" s="18">
        <v>1.41</v>
      </c>
      <c r="K14" s="24">
        <v>1.38</v>
      </c>
      <c r="L14" s="21">
        <v>1.4</v>
      </c>
      <c r="M14" s="18">
        <v>1.4</v>
      </c>
    </row>
    <row r="15" spans="1:13">
      <c r="A15" s="11" t="s">
        <v>36</v>
      </c>
      <c r="B15" s="18">
        <v>1.24</v>
      </c>
      <c r="C15" s="18">
        <v>1.27</v>
      </c>
      <c r="D15" s="18">
        <v>1.29</v>
      </c>
      <c r="E15" s="18">
        <v>1.35</v>
      </c>
      <c r="F15" s="18">
        <v>1.35</v>
      </c>
      <c r="G15" s="18">
        <v>1.36</v>
      </c>
      <c r="H15" s="18">
        <v>1.36</v>
      </c>
      <c r="I15" s="18">
        <v>1.33</v>
      </c>
      <c r="J15" s="18">
        <v>1.32</v>
      </c>
      <c r="K15" s="24">
        <v>1.29</v>
      </c>
      <c r="L15" s="21">
        <v>1.32</v>
      </c>
      <c r="M15" s="18">
        <v>1.34</v>
      </c>
    </row>
    <row r="16" spans="1:13">
      <c r="A16" s="14" t="s">
        <v>37</v>
      </c>
      <c r="B16" s="19">
        <v>1.3214613030059985</v>
      </c>
      <c r="C16" s="19">
        <v>1.349186172827846</v>
      </c>
      <c r="D16" s="19">
        <v>1.3659596428667786</v>
      </c>
      <c r="E16" s="19">
        <v>1.4220126361512009</v>
      </c>
      <c r="F16" s="19">
        <v>1.4238408751968437</v>
      </c>
      <c r="G16" s="19">
        <v>1.4265923307510531</v>
      </c>
      <c r="H16" s="19">
        <v>1.4269157921972542</v>
      </c>
      <c r="I16" s="19">
        <v>1.4029769984158065</v>
      </c>
      <c r="J16" s="19">
        <v>1.3902750319736139</v>
      </c>
      <c r="K16" s="25">
        <v>1.3792518182370952</v>
      </c>
      <c r="L16" s="22">
        <v>1.4037619249501079</v>
      </c>
      <c r="M16" s="19">
        <v>1.4070184904305694</v>
      </c>
    </row>
    <row r="17" spans="1:1">
      <c r="A17" s="34" t="s">
        <v>21</v>
      </c>
    </row>
    <row r="18" spans="1:1">
      <c r="A18" s="35">
        <f>AVERAGE(B6:M6)</f>
        <v>0.45250000000000007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pane xSplit="1" topLeftCell="B1" activePane="topRight" state="frozen"/>
      <selection pane="topRight" activeCell="B17" sqref="B17"/>
    </sheetView>
  </sheetViews>
  <sheetFormatPr defaultColWidth="9.140625" defaultRowHeight="12.75"/>
  <cols>
    <col min="1" max="1" width="23.28515625" style="2" bestFit="1" customWidth="1"/>
    <col min="2" max="6" width="10.140625" style="2" bestFit="1" customWidth="1"/>
    <col min="7" max="10" width="9.140625" style="2" bestFit="1" customWidth="1"/>
    <col min="11" max="16384" width="9.140625" style="2"/>
  </cols>
  <sheetData>
    <row r="1" spans="1:13" ht="15.7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</row>
    <row r="2" spans="1:13" ht="15.7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s="6" customFormat="1">
      <c r="A3" s="3"/>
      <c r="B3" s="15">
        <v>45278</v>
      </c>
      <c r="C3" s="15">
        <v>45250</v>
      </c>
      <c r="D3" s="15">
        <v>45215</v>
      </c>
      <c r="E3" s="15">
        <v>45187</v>
      </c>
      <c r="F3" s="15">
        <v>45159</v>
      </c>
      <c r="G3" s="15">
        <v>45124</v>
      </c>
      <c r="H3" s="15">
        <v>45097</v>
      </c>
      <c r="I3" s="15">
        <v>45061</v>
      </c>
      <c r="J3" s="15">
        <v>45033</v>
      </c>
      <c r="K3" s="15">
        <v>45005</v>
      </c>
      <c r="L3" s="15">
        <v>44978</v>
      </c>
      <c r="M3" s="15">
        <v>44942</v>
      </c>
    </row>
    <row r="4" spans="1:13" ht="25.5">
      <c r="A4" s="7"/>
      <c r="B4" s="20" t="s">
        <v>25</v>
      </c>
      <c r="C4" s="20" t="s">
        <v>25</v>
      </c>
      <c r="D4" s="20" t="s">
        <v>25</v>
      </c>
      <c r="E4" s="20" t="s">
        <v>25</v>
      </c>
      <c r="F4" s="20" t="s">
        <v>25</v>
      </c>
      <c r="G4" s="20" t="s">
        <v>25</v>
      </c>
      <c r="H4" s="20" t="s">
        <v>25</v>
      </c>
      <c r="I4" s="20" t="s">
        <v>25</v>
      </c>
      <c r="J4" s="20" t="s">
        <v>25</v>
      </c>
      <c r="K4" s="20" t="s">
        <v>25</v>
      </c>
      <c r="L4" s="20" t="s">
        <v>25</v>
      </c>
      <c r="M4" s="16" t="s">
        <v>25</v>
      </c>
    </row>
    <row r="5" spans="1:13">
      <c r="A5" s="8" t="s">
        <v>26</v>
      </c>
      <c r="B5" s="26"/>
      <c r="C5" s="26"/>
      <c r="D5" s="26"/>
      <c r="E5" s="26"/>
      <c r="F5" s="26"/>
      <c r="G5" s="26"/>
      <c r="H5" s="26"/>
      <c r="I5" s="26"/>
      <c r="J5" s="26"/>
      <c r="K5" s="23"/>
      <c r="L5" s="17"/>
      <c r="M5" s="17"/>
    </row>
    <row r="6" spans="1:13">
      <c r="A6" s="39" t="s">
        <v>27</v>
      </c>
      <c r="B6" s="41">
        <v>0.46</v>
      </c>
      <c r="C6" s="41">
        <v>0.46</v>
      </c>
      <c r="D6" s="41">
        <v>0.46</v>
      </c>
      <c r="E6" s="41">
        <v>0.45</v>
      </c>
      <c r="F6" s="41">
        <v>0.43</v>
      </c>
      <c r="G6" s="41">
        <v>0.42</v>
      </c>
      <c r="H6" s="41">
        <v>0.42</v>
      </c>
      <c r="I6" s="41">
        <v>0.4</v>
      </c>
      <c r="J6" s="41">
        <v>0.39</v>
      </c>
      <c r="K6" s="43">
        <v>0.37</v>
      </c>
      <c r="L6" s="42">
        <v>0.35</v>
      </c>
      <c r="M6" s="41">
        <v>0.33</v>
      </c>
    </row>
    <row r="7" spans="1:13">
      <c r="A7" s="11" t="s">
        <v>28</v>
      </c>
      <c r="B7" s="18">
        <v>7.0000000000000007E-2</v>
      </c>
      <c r="C7" s="18">
        <v>7.0000000000000007E-2</v>
      </c>
      <c r="D7" s="18">
        <v>7.0000000000000007E-2</v>
      </c>
      <c r="E7" s="18">
        <v>7.0000000000000007E-2</v>
      </c>
      <c r="F7" s="18">
        <v>7.0000000000000007E-2</v>
      </c>
      <c r="G7" s="18">
        <v>7.0000000000000007E-2</v>
      </c>
      <c r="H7" s="18">
        <v>7.0000000000000007E-2</v>
      </c>
      <c r="I7" s="18">
        <v>7.0000000000000007E-2</v>
      </c>
      <c r="J7" s="18">
        <v>0.06</v>
      </c>
      <c r="K7" s="24">
        <v>0.06</v>
      </c>
      <c r="L7" s="21">
        <v>0.06</v>
      </c>
      <c r="M7" s="18">
        <v>0.06</v>
      </c>
    </row>
    <row r="8" spans="1:13">
      <c r="A8" s="11" t="s">
        <v>29</v>
      </c>
      <c r="B8" s="18">
        <v>0.64</v>
      </c>
      <c r="C8" s="18">
        <v>0.63</v>
      </c>
      <c r="D8" s="18">
        <v>0.65</v>
      </c>
      <c r="E8" s="18">
        <v>0.65</v>
      </c>
      <c r="F8" s="18">
        <v>0.62</v>
      </c>
      <c r="G8" s="18">
        <v>0.63</v>
      </c>
      <c r="H8" s="18">
        <v>0.61</v>
      </c>
      <c r="I8" s="18">
        <v>0.59</v>
      </c>
      <c r="J8" s="18">
        <v>0.56999999999999995</v>
      </c>
      <c r="K8" s="24">
        <v>0.54</v>
      </c>
      <c r="L8" s="21">
        <v>0.48</v>
      </c>
      <c r="M8" s="18">
        <v>0.44</v>
      </c>
    </row>
    <row r="9" spans="1:13">
      <c r="A9" s="11" t="s">
        <v>30</v>
      </c>
      <c r="B9" s="18">
        <v>0.23</v>
      </c>
      <c r="C9" s="18">
        <v>0.23</v>
      </c>
      <c r="D9" s="18">
        <v>0.22</v>
      </c>
      <c r="E9" s="18">
        <v>0.21</v>
      </c>
      <c r="F9" s="18">
        <v>0.22</v>
      </c>
      <c r="G9" s="18">
        <v>0.2</v>
      </c>
      <c r="H9" s="18">
        <v>0.2</v>
      </c>
      <c r="I9" s="18">
        <v>0.26</v>
      </c>
      <c r="J9" s="18">
        <v>0.24</v>
      </c>
      <c r="K9" s="24">
        <v>0.18</v>
      </c>
      <c r="L9" s="21">
        <v>0.18</v>
      </c>
      <c r="M9" s="18">
        <v>0.15</v>
      </c>
    </row>
    <row r="10" spans="1:13">
      <c r="A10" s="11" t="s">
        <v>31</v>
      </c>
      <c r="B10" s="18">
        <v>1.64</v>
      </c>
      <c r="C10" s="18">
        <v>1.62</v>
      </c>
      <c r="D10" s="18">
        <v>1.42</v>
      </c>
      <c r="E10" s="18">
        <v>1.37</v>
      </c>
      <c r="F10" s="18">
        <v>1.33</v>
      </c>
      <c r="G10" s="18">
        <v>1.1100000000000001</v>
      </c>
      <c r="H10" s="18">
        <v>1.07</v>
      </c>
      <c r="I10" s="18">
        <v>0.62</v>
      </c>
      <c r="J10" s="18">
        <v>0.78</v>
      </c>
      <c r="K10" s="24">
        <v>0.67</v>
      </c>
      <c r="L10" s="21">
        <v>0.61</v>
      </c>
      <c r="M10" s="18">
        <v>0.56999999999999995</v>
      </c>
    </row>
    <row r="11" spans="1:13">
      <c r="A11" s="11" t="s">
        <v>32</v>
      </c>
      <c r="B11" s="18">
        <v>1.49</v>
      </c>
      <c r="C11" s="18">
        <v>1.43</v>
      </c>
      <c r="D11" s="18">
        <v>1.39</v>
      </c>
      <c r="E11" s="18">
        <v>1.36</v>
      </c>
      <c r="F11" s="18">
        <v>1.34</v>
      </c>
      <c r="G11" s="18">
        <v>1.3</v>
      </c>
      <c r="H11" s="18">
        <v>1.26</v>
      </c>
      <c r="I11" s="18">
        <v>1.19</v>
      </c>
      <c r="J11" s="18">
        <v>1.03</v>
      </c>
      <c r="K11" s="24">
        <v>0.97</v>
      </c>
      <c r="L11" s="21">
        <v>0.89</v>
      </c>
      <c r="M11" s="18">
        <v>0.81</v>
      </c>
    </row>
    <row r="12" spans="1:13">
      <c r="A12" s="11" t="s">
        <v>33</v>
      </c>
      <c r="B12" s="18">
        <v>1.86</v>
      </c>
      <c r="C12" s="18">
        <v>1.85</v>
      </c>
      <c r="D12" s="18">
        <v>1.79</v>
      </c>
      <c r="E12" s="18">
        <v>1.76</v>
      </c>
      <c r="F12" s="18">
        <v>1.76</v>
      </c>
      <c r="G12" s="18">
        <v>1.72</v>
      </c>
      <c r="H12" s="18">
        <v>1.63</v>
      </c>
      <c r="I12" s="18">
        <v>1.59</v>
      </c>
      <c r="J12" s="18">
        <v>1.54</v>
      </c>
      <c r="K12" s="24">
        <v>1.49</v>
      </c>
      <c r="L12" s="21">
        <v>1.36</v>
      </c>
      <c r="M12" s="18">
        <v>1.28</v>
      </c>
    </row>
    <row r="13" spans="1:13">
      <c r="A13" s="11" t="s">
        <v>34</v>
      </c>
      <c r="B13" s="18">
        <v>1.57</v>
      </c>
      <c r="C13" s="18">
        <v>1.55</v>
      </c>
      <c r="D13" s="18">
        <v>1.5</v>
      </c>
      <c r="E13" s="18">
        <v>1.51</v>
      </c>
      <c r="F13" s="18">
        <v>1.5</v>
      </c>
      <c r="G13" s="18">
        <v>1.47</v>
      </c>
      <c r="H13" s="18">
        <v>1.45</v>
      </c>
      <c r="I13" s="18">
        <v>1.45</v>
      </c>
      <c r="J13" s="18">
        <v>1.43</v>
      </c>
      <c r="K13" s="24">
        <v>1.41</v>
      </c>
      <c r="L13" s="21">
        <v>1.28</v>
      </c>
      <c r="M13" s="18">
        <v>1.21</v>
      </c>
    </row>
    <row r="14" spans="1:13">
      <c r="A14" s="11" t="s">
        <v>35</v>
      </c>
      <c r="B14" s="18">
        <v>1.41</v>
      </c>
      <c r="C14" s="18">
        <v>1.39</v>
      </c>
      <c r="D14" s="18">
        <v>1.38</v>
      </c>
      <c r="E14" s="18">
        <v>1.38</v>
      </c>
      <c r="F14" s="18">
        <v>1.4</v>
      </c>
      <c r="G14" s="18">
        <v>1.37</v>
      </c>
      <c r="H14" s="18">
        <v>1.36</v>
      </c>
      <c r="I14" s="18">
        <v>1.36</v>
      </c>
      <c r="J14" s="18">
        <v>1.34</v>
      </c>
      <c r="K14" s="24">
        <v>1.31</v>
      </c>
      <c r="L14" s="21">
        <v>1.22</v>
      </c>
      <c r="M14" s="18">
        <v>1.1599999999999999</v>
      </c>
    </row>
    <row r="15" spans="1:13">
      <c r="A15" s="11" t="s">
        <v>36</v>
      </c>
      <c r="B15" s="18">
        <v>1.33</v>
      </c>
      <c r="C15" s="18">
        <v>1.32</v>
      </c>
      <c r="D15" s="18">
        <v>1.3</v>
      </c>
      <c r="E15" s="18">
        <v>1.31</v>
      </c>
      <c r="F15" s="18">
        <v>1.34</v>
      </c>
      <c r="G15" s="18">
        <v>1.3</v>
      </c>
      <c r="H15" s="18">
        <v>1.29</v>
      </c>
      <c r="I15" s="18">
        <v>1.3</v>
      </c>
      <c r="J15" s="18">
        <v>1.29</v>
      </c>
      <c r="K15" s="24">
        <v>1.25</v>
      </c>
      <c r="L15" s="21">
        <v>1.1499999999999999</v>
      </c>
      <c r="M15" s="18">
        <v>1.1100000000000001</v>
      </c>
    </row>
    <row r="16" spans="1:13">
      <c r="A16" s="14" t="s">
        <v>37</v>
      </c>
      <c r="B16" s="19">
        <v>1.4047688140015</v>
      </c>
      <c r="C16" s="19">
        <v>1.3937714393210889</v>
      </c>
      <c r="D16" s="19">
        <v>1.3787595644662605</v>
      </c>
      <c r="E16" s="19">
        <v>1.3805648422594108</v>
      </c>
      <c r="F16" s="19">
        <v>1.41</v>
      </c>
      <c r="G16" s="19">
        <v>1.3702945709076157</v>
      </c>
      <c r="H16" s="19">
        <v>1.3655758194417249</v>
      </c>
      <c r="I16" s="19">
        <v>1.3702756521725206</v>
      </c>
      <c r="J16" s="19">
        <v>1.3715867275274842</v>
      </c>
      <c r="K16" s="25">
        <v>1.3453058123979362</v>
      </c>
      <c r="L16" s="22">
        <v>1.2574925610693035</v>
      </c>
      <c r="M16" s="19">
        <v>1.212082766650501</v>
      </c>
    </row>
    <row r="17" spans="1:1">
      <c r="A17" s="34" t="s">
        <v>21</v>
      </c>
    </row>
    <row r="18" spans="1:1">
      <c r="A18" s="35">
        <f>AVERAGE(B6:M6)</f>
        <v>0.41166666666666663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zoomScaleNormal="100" workbookViewId="0">
      <pane xSplit="1" topLeftCell="B1" activePane="topRight" state="frozen"/>
      <selection pane="topRight" activeCell="B17" sqref="B17"/>
    </sheetView>
  </sheetViews>
  <sheetFormatPr defaultColWidth="9.140625" defaultRowHeight="12.75"/>
  <cols>
    <col min="1" max="1" width="23.28515625" style="2" bestFit="1" customWidth="1"/>
    <col min="2" max="6" width="10.140625" style="2" bestFit="1" customWidth="1"/>
    <col min="7" max="10" width="9.140625" style="2" bestFit="1" customWidth="1"/>
    <col min="11" max="16384" width="9.140625" style="2"/>
  </cols>
  <sheetData>
    <row r="1" spans="1:13" ht="15.7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3" ht="15.7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s="6" customFormat="1">
      <c r="A3" s="3"/>
      <c r="B3" s="15">
        <v>44914</v>
      </c>
      <c r="C3" s="15">
        <v>44886</v>
      </c>
      <c r="D3" s="15">
        <v>44851</v>
      </c>
      <c r="E3" s="15">
        <v>44823</v>
      </c>
      <c r="F3" s="15">
        <v>44788</v>
      </c>
      <c r="G3" s="15">
        <v>44760</v>
      </c>
      <c r="H3" s="15">
        <v>44733</v>
      </c>
      <c r="I3" s="15">
        <v>44697</v>
      </c>
      <c r="J3" s="15">
        <v>44669</v>
      </c>
      <c r="K3" s="15">
        <v>44641</v>
      </c>
      <c r="L3" s="15">
        <v>44614</v>
      </c>
      <c r="M3" s="15">
        <v>44579</v>
      </c>
    </row>
    <row r="4" spans="1:13" ht="25.5">
      <c r="A4" s="7"/>
      <c r="B4" s="20" t="s">
        <v>25</v>
      </c>
      <c r="C4" s="20" t="s">
        <v>25</v>
      </c>
      <c r="D4" s="20" t="s">
        <v>25</v>
      </c>
      <c r="E4" s="20" t="s">
        <v>25</v>
      </c>
      <c r="F4" s="20" t="s">
        <v>25</v>
      </c>
      <c r="G4" s="20" t="s">
        <v>25</v>
      </c>
      <c r="H4" s="20" t="s">
        <v>25</v>
      </c>
      <c r="I4" s="20" t="s">
        <v>25</v>
      </c>
      <c r="J4" s="20" t="s">
        <v>25</v>
      </c>
      <c r="K4" s="20" t="s">
        <v>25</v>
      </c>
      <c r="L4" s="20" t="s">
        <v>25</v>
      </c>
      <c r="M4" s="16" t="s">
        <v>25</v>
      </c>
    </row>
    <row r="5" spans="1:13">
      <c r="A5" s="8" t="s">
        <v>26</v>
      </c>
      <c r="B5" s="26"/>
      <c r="C5" s="26"/>
      <c r="D5" s="26"/>
      <c r="E5" s="26"/>
      <c r="F5" s="26"/>
      <c r="G5" s="26"/>
      <c r="H5" s="26"/>
      <c r="I5" s="26"/>
      <c r="J5" s="26"/>
      <c r="K5" s="23"/>
      <c r="L5" s="17"/>
      <c r="M5" s="17"/>
    </row>
    <row r="6" spans="1:13">
      <c r="A6" s="39" t="s">
        <v>27</v>
      </c>
      <c r="B6" s="41">
        <v>0.3</v>
      </c>
      <c r="C6" s="41">
        <v>0.24</v>
      </c>
      <c r="D6" s="41">
        <v>0.21</v>
      </c>
      <c r="E6" s="41">
        <v>0.17</v>
      </c>
      <c r="F6" s="41">
        <v>0.13</v>
      </c>
      <c r="G6" s="41">
        <v>0.1</v>
      </c>
      <c r="H6" s="41">
        <v>0.08</v>
      </c>
      <c r="I6" s="41">
        <v>7.0000000000000007E-2</v>
      </c>
      <c r="J6" s="41">
        <v>0.06</v>
      </c>
      <c r="K6" s="43">
        <v>0.06</v>
      </c>
      <c r="L6" s="42">
        <v>0.06</v>
      </c>
      <c r="M6" s="41">
        <v>0.06</v>
      </c>
    </row>
    <row r="7" spans="1:13">
      <c r="A7" s="11" t="s">
        <v>28</v>
      </c>
      <c r="B7" s="18">
        <v>0.05</v>
      </c>
      <c r="C7" s="18">
        <v>0.04</v>
      </c>
      <c r="D7" s="18">
        <v>0.04</v>
      </c>
      <c r="E7" s="18">
        <v>0.04</v>
      </c>
      <c r="F7" s="18">
        <v>0.03</v>
      </c>
      <c r="G7" s="18">
        <v>0.03</v>
      </c>
      <c r="H7" s="18">
        <v>0.03</v>
      </c>
      <c r="I7" s="18">
        <v>0.03</v>
      </c>
      <c r="J7" s="18">
        <v>0.03</v>
      </c>
      <c r="K7" s="24">
        <v>0.03</v>
      </c>
      <c r="L7" s="21">
        <v>0.03</v>
      </c>
      <c r="M7" s="18">
        <v>0.03</v>
      </c>
    </row>
    <row r="8" spans="1:13">
      <c r="A8" s="11" t="s">
        <v>29</v>
      </c>
      <c r="B8" s="18">
        <v>0.38</v>
      </c>
      <c r="C8" s="18">
        <v>0.28999999999999998</v>
      </c>
      <c r="D8" s="18">
        <v>0.23</v>
      </c>
      <c r="E8" s="18">
        <v>0.18</v>
      </c>
      <c r="F8" s="18">
        <v>0.14000000000000001</v>
      </c>
      <c r="G8" s="18">
        <v>0.12</v>
      </c>
      <c r="H8" s="18">
        <v>0.09</v>
      </c>
      <c r="I8" s="18">
        <v>0.08</v>
      </c>
      <c r="J8" s="18">
        <v>0.08</v>
      </c>
      <c r="K8" s="24">
        <v>0.08</v>
      </c>
      <c r="L8" s="21">
        <v>0.08</v>
      </c>
      <c r="M8" s="18">
        <v>0.08</v>
      </c>
    </row>
    <row r="9" spans="1:13">
      <c r="A9" s="11" t="s">
        <v>30</v>
      </c>
      <c r="B9" s="18">
        <v>0.13</v>
      </c>
      <c r="C9" s="18">
        <v>0.1</v>
      </c>
      <c r="D9" s="18">
        <v>0.09</v>
      </c>
      <c r="E9" s="18">
        <v>7.0000000000000007E-2</v>
      </c>
      <c r="F9" s="18">
        <v>0.06</v>
      </c>
      <c r="G9" s="18">
        <v>0.05</v>
      </c>
      <c r="H9" s="18">
        <v>0.04</v>
      </c>
      <c r="I9" s="18">
        <v>0.03</v>
      </c>
      <c r="J9" s="18">
        <v>0.03</v>
      </c>
      <c r="K9" s="24">
        <v>0.03</v>
      </c>
      <c r="L9" s="21">
        <v>0.03</v>
      </c>
      <c r="M9" s="18">
        <v>0.03</v>
      </c>
    </row>
    <row r="10" spans="1:13">
      <c r="A10" s="11" t="s">
        <v>31</v>
      </c>
      <c r="B10" s="18">
        <v>0.45</v>
      </c>
      <c r="C10" s="18">
        <v>0.32</v>
      </c>
      <c r="D10" s="18">
        <v>0.19</v>
      </c>
      <c r="E10" s="18">
        <v>0.15</v>
      </c>
      <c r="F10" s="18">
        <v>0.12</v>
      </c>
      <c r="G10" s="18">
        <v>0.1</v>
      </c>
      <c r="H10" s="18">
        <v>0.08</v>
      </c>
      <c r="I10" s="18">
        <v>0.06</v>
      </c>
      <c r="J10" s="18">
        <v>0.06</v>
      </c>
      <c r="K10" s="24">
        <v>0.06</v>
      </c>
      <c r="L10" s="21">
        <v>0.06</v>
      </c>
      <c r="M10" s="18">
        <v>0.06</v>
      </c>
    </row>
    <row r="11" spans="1:13">
      <c r="A11" s="11" t="s">
        <v>32</v>
      </c>
      <c r="B11" s="18">
        <v>0.65</v>
      </c>
      <c r="C11" s="18">
        <v>0.52</v>
      </c>
      <c r="D11" s="18">
        <v>0.42</v>
      </c>
      <c r="E11" s="18">
        <v>0.34</v>
      </c>
      <c r="F11" s="18">
        <v>0.27</v>
      </c>
      <c r="G11" s="18">
        <v>0.22</v>
      </c>
      <c r="H11" s="18">
        <v>0.17</v>
      </c>
      <c r="I11" s="18">
        <v>0.12</v>
      </c>
      <c r="J11" s="18">
        <v>0.1</v>
      </c>
      <c r="K11" s="24">
        <v>0.09</v>
      </c>
      <c r="L11" s="21">
        <v>0.09</v>
      </c>
      <c r="M11" s="18">
        <v>0.09</v>
      </c>
    </row>
    <row r="12" spans="1:13">
      <c r="A12" s="11" t="s">
        <v>33</v>
      </c>
      <c r="B12" s="18">
        <v>1.07</v>
      </c>
      <c r="C12" s="18">
        <v>0.9</v>
      </c>
      <c r="D12" s="18">
        <v>0.71</v>
      </c>
      <c r="E12" s="18">
        <v>0.6</v>
      </c>
      <c r="F12" s="18">
        <v>0.46</v>
      </c>
      <c r="G12" s="18">
        <v>0.31</v>
      </c>
      <c r="H12" s="18">
        <v>0.25</v>
      </c>
      <c r="I12" s="18">
        <v>0.21</v>
      </c>
      <c r="J12" s="18">
        <v>0.17</v>
      </c>
      <c r="K12" s="24">
        <v>0.15</v>
      </c>
      <c r="L12" s="21">
        <v>0.14000000000000001</v>
      </c>
      <c r="M12" s="18">
        <v>0.13</v>
      </c>
    </row>
    <row r="13" spans="1:13">
      <c r="A13" s="11" t="s">
        <v>34</v>
      </c>
      <c r="B13" s="18">
        <v>1.06</v>
      </c>
      <c r="C13" s="18">
        <v>0.91</v>
      </c>
      <c r="D13" s="18">
        <v>0.77</v>
      </c>
      <c r="E13" s="18">
        <v>0.64</v>
      </c>
      <c r="F13" s="18">
        <v>0.51</v>
      </c>
      <c r="G13" s="18">
        <v>0.43</v>
      </c>
      <c r="H13" s="18">
        <v>0.34</v>
      </c>
      <c r="I13" s="18">
        <v>0.27</v>
      </c>
      <c r="J13" s="18">
        <v>0.22</v>
      </c>
      <c r="K13" s="24">
        <v>0.19</v>
      </c>
      <c r="L13" s="21">
        <v>0.18</v>
      </c>
      <c r="M13" s="18">
        <v>0.17</v>
      </c>
    </row>
    <row r="14" spans="1:13">
      <c r="A14" s="11" t="s">
        <v>35</v>
      </c>
      <c r="B14" s="18">
        <v>1.02</v>
      </c>
      <c r="C14" s="18">
        <v>0.9</v>
      </c>
      <c r="D14" s="18">
        <v>0.77</v>
      </c>
      <c r="E14" s="18">
        <v>0.66</v>
      </c>
      <c r="F14" s="18">
        <v>0.54</v>
      </c>
      <c r="G14" s="18">
        <v>0.47</v>
      </c>
      <c r="H14" s="18">
        <v>0.37</v>
      </c>
      <c r="I14" s="18">
        <v>0.31</v>
      </c>
      <c r="J14" s="18">
        <v>0.25</v>
      </c>
      <c r="K14" s="24">
        <v>0.22</v>
      </c>
      <c r="L14" s="21">
        <v>0.21</v>
      </c>
      <c r="M14" s="18">
        <v>0.21</v>
      </c>
    </row>
    <row r="15" spans="1:13">
      <c r="A15" s="11" t="s">
        <v>36</v>
      </c>
      <c r="B15" s="18">
        <v>0.97</v>
      </c>
      <c r="C15" s="18">
        <v>0.86</v>
      </c>
      <c r="D15" s="18">
        <v>0.73</v>
      </c>
      <c r="E15" s="18">
        <v>0.63</v>
      </c>
      <c r="F15" s="18">
        <v>0.55000000000000004</v>
      </c>
      <c r="G15" s="18">
        <v>0.45</v>
      </c>
      <c r="H15" s="18">
        <v>0.39</v>
      </c>
      <c r="I15" s="18">
        <v>0.31</v>
      </c>
      <c r="J15" s="18">
        <v>0.26</v>
      </c>
      <c r="K15" s="24">
        <v>0.23</v>
      </c>
      <c r="L15" s="21">
        <v>0.22</v>
      </c>
      <c r="M15" s="18">
        <v>0.22</v>
      </c>
    </row>
    <row r="16" spans="1:13">
      <c r="A16" s="14" t="s">
        <v>37</v>
      </c>
      <c r="B16" s="19">
        <v>1.0887072944112017</v>
      </c>
      <c r="C16" s="19">
        <v>0.97576805180267823</v>
      </c>
      <c r="D16" s="19">
        <v>0.83263281190482552</v>
      </c>
      <c r="E16" s="19">
        <v>0.73630988408674669</v>
      </c>
      <c r="F16" s="19">
        <v>0.64346202959562637</v>
      </c>
      <c r="G16" s="19">
        <v>0.56852771258179646</v>
      </c>
      <c r="H16" s="19">
        <v>0.476327442653462</v>
      </c>
      <c r="I16" s="19">
        <v>0.38637297310964691</v>
      </c>
      <c r="J16" s="19">
        <v>0.31775982625742033</v>
      </c>
      <c r="K16" s="25">
        <v>0.28848203829486546</v>
      </c>
      <c r="L16" s="22">
        <v>0.28013750522158959</v>
      </c>
      <c r="M16" s="19">
        <v>0.27689730639881494</v>
      </c>
    </row>
    <row r="17" spans="1:1">
      <c r="A17" s="34" t="s">
        <v>21</v>
      </c>
    </row>
    <row r="18" spans="1:1">
      <c r="A18" s="35">
        <f>AVERAGE(B6:M6)</f>
        <v>0.12833333333333338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zoomScaleNormal="100" workbookViewId="0">
      <pane xSplit="1" topLeftCell="B1" activePane="topRight" state="frozen"/>
      <selection pane="topRight" activeCell="B17" sqref="B17"/>
    </sheetView>
  </sheetViews>
  <sheetFormatPr defaultColWidth="9.140625" defaultRowHeight="12.75"/>
  <cols>
    <col min="1" max="1" width="23.28515625" style="2" bestFit="1" customWidth="1"/>
    <col min="2" max="4" width="10.140625" style="2" bestFit="1" customWidth="1"/>
    <col min="5" max="8" width="9.140625" style="2" bestFit="1" customWidth="1"/>
    <col min="9" max="16384" width="9.140625" style="2"/>
  </cols>
  <sheetData>
    <row r="1" spans="1:10" ht="15.75">
      <c r="A1" s="1" t="s">
        <v>42</v>
      </c>
      <c r="B1" s="1"/>
      <c r="C1" s="1"/>
      <c r="D1" s="1"/>
      <c r="E1" s="1"/>
      <c r="F1" s="1"/>
      <c r="G1" s="1"/>
      <c r="H1" s="1"/>
    </row>
    <row r="2" spans="1:10" ht="15.75">
      <c r="A2" s="1"/>
      <c r="B2" s="1"/>
      <c r="C2" s="1"/>
      <c r="D2" s="1"/>
      <c r="E2" s="1"/>
      <c r="F2" s="1"/>
      <c r="G2" s="1"/>
      <c r="H2" s="1"/>
    </row>
    <row r="3" spans="1:10" s="6" customFormat="1">
      <c r="A3" s="3"/>
      <c r="B3" s="15">
        <v>44550</v>
      </c>
      <c r="C3" s="15">
        <v>44515</v>
      </c>
      <c r="D3" s="15">
        <v>44487</v>
      </c>
      <c r="E3" s="15">
        <v>44459</v>
      </c>
      <c r="F3" s="15">
        <v>44424</v>
      </c>
      <c r="G3" s="15">
        <v>44396</v>
      </c>
      <c r="H3" s="15">
        <v>44368</v>
      </c>
      <c r="I3" s="15">
        <v>44305</v>
      </c>
      <c r="J3" s="15">
        <v>44287</v>
      </c>
    </row>
    <row r="4" spans="1:10" ht="25.5">
      <c r="A4" s="7"/>
      <c r="B4" s="20" t="s">
        <v>25</v>
      </c>
      <c r="C4" s="20" t="s">
        <v>25</v>
      </c>
      <c r="D4" s="20" t="s">
        <v>25</v>
      </c>
      <c r="E4" s="20" t="s">
        <v>25</v>
      </c>
      <c r="F4" s="20" t="s">
        <v>25</v>
      </c>
      <c r="G4" s="20" t="s">
        <v>25</v>
      </c>
      <c r="H4" s="20" t="s">
        <v>25</v>
      </c>
      <c r="I4" s="20" t="s">
        <v>25</v>
      </c>
      <c r="J4" s="16" t="s">
        <v>25</v>
      </c>
    </row>
    <row r="5" spans="1:10">
      <c r="A5" s="8" t="s">
        <v>26</v>
      </c>
      <c r="B5" s="26"/>
      <c r="C5" s="26"/>
      <c r="D5" s="26"/>
      <c r="E5" s="26"/>
      <c r="F5" s="26"/>
      <c r="G5" s="26"/>
      <c r="H5" s="26"/>
      <c r="I5" s="17"/>
      <c r="J5" s="17"/>
    </row>
    <row r="6" spans="1:10">
      <c r="A6" s="39" t="s">
        <v>27</v>
      </c>
      <c r="B6" s="41">
        <v>0.06</v>
      </c>
      <c r="C6" s="41">
        <v>0.06</v>
      </c>
      <c r="D6" s="41">
        <v>0.06</v>
      </c>
      <c r="E6" s="41">
        <v>0.06</v>
      </c>
      <c r="F6" s="41">
        <v>0.06</v>
      </c>
      <c r="G6" s="41">
        <v>0.06</v>
      </c>
      <c r="H6" s="41">
        <v>0.06</v>
      </c>
      <c r="I6" s="42">
        <v>6.095254537138578E-2</v>
      </c>
      <c r="J6" s="41">
        <v>7.0000000000000007E-2</v>
      </c>
    </row>
    <row r="7" spans="1:10">
      <c r="A7" s="11" t="s">
        <v>28</v>
      </c>
      <c r="B7" s="18">
        <v>0.03</v>
      </c>
      <c r="C7" s="18">
        <v>0.03</v>
      </c>
      <c r="D7" s="18">
        <v>0.03</v>
      </c>
      <c r="E7" s="18">
        <v>0.03</v>
      </c>
      <c r="F7" s="18">
        <v>0.03</v>
      </c>
      <c r="G7" s="18">
        <v>0.03</v>
      </c>
      <c r="H7" s="18">
        <v>0.03</v>
      </c>
      <c r="I7" s="21">
        <v>2.6547724467350341E-2</v>
      </c>
      <c r="J7" s="18">
        <v>0.03</v>
      </c>
    </row>
    <row r="8" spans="1:10">
      <c r="A8" s="11" t="s">
        <v>29</v>
      </c>
      <c r="B8" s="18">
        <v>7.0000000000000007E-2</v>
      </c>
      <c r="C8" s="18">
        <v>0.06</v>
      </c>
      <c r="D8" s="18">
        <v>0.08</v>
      </c>
      <c r="E8" s="18">
        <v>0.08</v>
      </c>
      <c r="F8" s="18">
        <v>0.09</v>
      </c>
      <c r="G8" s="18">
        <v>0.08</v>
      </c>
      <c r="H8" s="18">
        <v>0.09</v>
      </c>
      <c r="I8" s="21">
        <v>5.7315034031987525E-2</v>
      </c>
      <c r="J8" s="18">
        <v>0.1</v>
      </c>
    </row>
    <row r="9" spans="1:10">
      <c r="A9" s="11" t="s">
        <v>30</v>
      </c>
      <c r="B9" s="18">
        <v>0.03</v>
      </c>
      <c r="C9" s="18">
        <v>0.02</v>
      </c>
      <c r="D9" s="18">
        <v>0.03</v>
      </c>
      <c r="E9" s="18">
        <v>0.03</v>
      </c>
      <c r="F9" s="18">
        <v>0.03</v>
      </c>
      <c r="G9" s="18">
        <v>0.03</v>
      </c>
      <c r="H9" s="18">
        <v>0.03</v>
      </c>
      <c r="I9" s="21">
        <v>1.994266844400051E-2</v>
      </c>
      <c r="J9" s="18">
        <v>0.03</v>
      </c>
    </row>
    <row r="10" spans="1:10">
      <c r="A10" s="11" t="s">
        <v>31</v>
      </c>
      <c r="B10" s="18">
        <v>0.06</v>
      </c>
      <c r="C10" s="18">
        <v>0.05</v>
      </c>
      <c r="D10" s="18">
        <v>0.06</v>
      </c>
      <c r="E10" s="18">
        <v>0.06</v>
      </c>
      <c r="F10" s="18">
        <v>7.0000000000000007E-2</v>
      </c>
      <c r="G10" s="18">
        <v>7.0000000000000007E-2</v>
      </c>
      <c r="H10" s="18">
        <v>7.0000000000000007E-2</v>
      </c>
      <c r="I10" s="21">
        <v>5.2184847693578736E-2</v>
      </c>
      <c r="J10" s="18">
        <v>7.0000000000000007E-2</v>
      </c>
    </row>
    <row r="11" spans="1:10">
      <c r="A11" s="11" t="s">
        <v>32</v>
      </c>
      <c r="B11" s="18">
        <v>0.09</v>
      </c>
      <c r="C11" s="18">
        <v>0.09</v>
      </c>
      <c r="D11" s="18">
        <v>0.09</v>
      </c>
      <c r="E11" s="18">
        <v>0.09</v>
      </c>
      <c r="F11" s="18">
        <v>0.09</v>
      </c>
      <c r="G11" s="18">
        <v>0.09</v>
      </c>
      <c r="H11" s="18">
        <v>0.09</v>
      </c>
      <c r="I11" s="21">
        <v>9.1352910997224895E-2</v>
      </c>
      <c r="J11" s="18">
        <v>0.1</v>
      </c>
    </row>
    <row r="12" spans="1:10">
      <c r="A12" s="11" t="s">
        <v>33</v>
      </c>
      <c r="B12" s="18">
        <v>0.13</v>
      </c>
      <c r="C12" s="18">
        <v>0.14000000000000001</v>
      </c>
      <c r="D12" s="18">
        <v>0.14000000000000001</v>
      </c>
      <c r="E12" s="18">
        <v>0.14000000000000001</v>
      </c>
      <c r="F12" s="18">
        <v>0.14000000000000001</v>
      </c>
      <c r="G12" s="18">
        <v>0.14000000000000001</v>
      </c>
      <c r="H12" s="18">
        <v>0.14000000000000001</v>
      </c>
      <c r="I12" s="21">
        <v>0.13555924599162855</v>
      </c>
      <c r="J12" s="18">
        <v>0.15</v>
      </c>
    </row>
    <row r="13" spans="1:10">
      <c r="A13" s="11" t="s">
        <v>34</v>
      </c>
      <c r="B13" s="18">
        <v>0.17</v>
      </c>
      <c r="C13" s="18">
        <v>0.17</v>
      </c>
      <c r="D13" s="18">
        <v>0.17</v>
      </c>
      <c r="E13" s="18">
        <v>0.17</v>
      </c>
      <c r="F13" s="18">
        <v>0.17</v>
      </c>
      <c r="G13" s="18">
        <v>0.17</v>
      </c>
      <c r="H13" s="18">
        <v>0.17</v>
      </c>
      <c r="I13" s="21">
        <v>0.16552624211276448</v>
      </c>
      <c r="J13" s="18">
        <v>0.19</v>
      </c>
    </row>
    <row r="14" spans="1:10">
      <c r="A14" s="11" t="s">
        <v>35</v>
      </c>
      <c r="B14" s="18">
        <v>0.21</v>
      </c>
      <c r="C14" s="18">
        <v>0.19</v>
      </c>
      <c r="D14" s="18">
        <v>0.2</v>
      </c>
      <c r="E14" s="18">
        <v>0.21</v>
      </c>
      <c r="F14" s="18">
        <v>0.21</v>
      </c>
      <c r="G14" s="18">
        <v>0.2</v>
      </c>
      <c r="H14" s="18">
        <v>0.2</v>
      </c>
      <c r="I14" s="21">
        <v>0.18613080999483236</v>
      </c>
      <c r="J14" s="18">
        <v>0.21</v>
      </c>
    </row>
    <row r="15" spans="1:10">
      <c r="A15" s="11" t="s">
        <v>36</v>
      </c>
      <c r="B15" s="18">
        <v>0.22</v>
      </c>
      <c r="C15" s="18">
        <v>0.19</v>
      </c>
      <c r="D15" s="18">
        <v>0.22</v>
      </c>
      <c r="E15" s="18">
        <v>0.22</v>
      </c>
      <c r="F15" s="18">
        <v>0.22</v>
      </c>
      <c r="G15" s="18">
        <v>0.21</v>
      </c>
      <c r="H15" s="18">
        <v>0.22</v>
      </c>
      <c r="I15" s="21">
        <v>0.1872853020692859</v>
      </c>
      <c r="J15" s="18">
        <v>0.23</v>
      </c>
    </row>
    <row r="16" spans="1:10">
      <c r="A16" s="14" t="s">
        <v>37</v>
      </c>
      <c r="B16" s="19">
        <v>0.27501131927864619</v>
      </c>
      <c r="C16" s="19">
        <v>0.23909709029759013</v>
      </c>
      <c r="D16" s="19">
        <v>0.27142427197668761</v>
      </c>
      <c r="E16" s="19">
        <v>0.27195346335868004</v>
      </c>
      <c r="F16" s="19">
        <v>0.27108803084151123</v>
      </c>
      <c r="G16" s="19">
        <v>0.26353988178952237</v>
      </c>
      <c r="H16" s="19">
        <v>0.27</v>
      </c>
      <c r="I16" s="22">
        <v>0.23909709029759013</v>
      </c>
      <c r="J16" s="19">
        <v>0.28000000000000003</v>
      </c>
    </row>
    <row r="17" spans="1:1">
      <c r="A17" s="34" t="s">
        <v>43</v>
      </c>
    </row>
    <row r="18" spans="1:1">
      <c r="A18" s="35">
        <f>AVERAGE(B6:J6)</f>
        <v>6.1216949485709521E-2</v>
      </c>
    </row>
    <row r="19" spans="1:1">
      <c r="A19" s="34" t="s">
        <v>44</v>
      </c>
    </row>
    <row r="20" spans="1:1">
      <c r="A20" s="35">
        <f>'2021 Archive (2)'!A29</f>
        <v>4.5384615384615391E-2</v>
      </c>
    </row>
    <row r="22" spans="1:1">
      <c r="A22" s="34" t="s">
        <v>45</v>
      </c>
    </row>
    <row r="23" spans="1:1">
      <c r="A23" s="35">
        <f>AVERAGE(A20,A18)</f>
        <v>5.3300782435162453E-2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26D6-795C-4018-AFDA-D2AB31FD181E}">
  <dimension ref="A1:N29"/>
  <sheetViews>
    <sheetView workbookViewId="0">
      <pane xSplit="1" topLeftCell="B1" activePane="topRight" state="frozen"/>
      <selection pane="topRight" activeCell="B28" sqref="B28"/>
      <selection activeCell="CD1" sqref="CD1"/>
    </sheetView>
  </sheetViews>
  <sheetFormatPr defaultRowHeight="12.75"/>
  <cols>
    <col min="1" max="1" width="23.28515625" style="2" bestFit="1" customWidth="1"/>
    <col min="2" max="7" width="8.7109375" style="2" customWidth="1"/>
    <col min="8" max="16384" width="9.140625" style="2"/>
  </cols>
  <sheetData>
    <row r="1" spans="1:14" ht="15.75">
      <c r="A1" s="1" t="s">
        <v>42</v>
      </c>
      <c r="B1" s="1"/>
      <c r="C1" s="1"/>
      <c r="D1" s="1"/>
      <c r="E1" s="1"/>
      <c r="F1" s="1"/>
      <c r="G1" s="1"/>
    </row>
    <row r="2" spans="1:14" ht="15.75">
      <c r="A2" s="1"/>
      <c r="B2" s="1"/>
      <c r="C2" s="1"/>
      <c r="D2" s="1"/>
      <c r="E2" s="1"/>
      <c r="F2" s="1"/>
      <c r="G2" s="1"/>
    </row>
    <row r="3" spans="1:14" s="6" customFormat="1" ht="25.5">
      <c r="A3" s="3"/>
      <c r="B3" s="5" t="s">
        <v>46</v>
      </c>
      <c r="C3" s="5" t="s">
        <v>47</v>
      </c>
      <c r="D3" s="4" t="s">
        <v>48</v>
      </c>
      <c r="E3" s="5" t="s">
        <v>49</v>
      </c>
      <c r="F3" s="4" t="s">
        <v>50</v>
      </c>
      <c r="G3" s="5" t="s">
        <v>51</v>
      </c>
      <c r="H3" s="5" t="s">
        <v>52</v>
      </c>
      <c r="I3" s="5" t="s">
        <v>53</v>
      </c>
      <c r="J3" s="5" t="s">
        <v>54</v>
      </c>
      <c r="K3" s="5" t="s">
        <v>55</v>
      </c>
      <c r="L3" s="5" t="s">
        <v>56</v>
      </c>
      <c r="M3" s="5" t="s">
        <v>57</v>
      </c>
      <c r="N3" s="5" t="s">
        <v>58</v>
      </c>
    </row>
    <row r="4" spans="1:14" ht="25.5">
      <c r="A4" s="7"/>
      <c r="B4" s="30" t="s">
        <v>25</v>
      </c>
      <c r="C4" s="30" t="s">
        <v>25</v>
      </c>
      <c r="D4" s="30" t="s">
        <v>25</v>
      </c>
      <c r="E4" s="30" t="s">
        <v>25</v>
      </c>
      <c r="F4" s="30" t="s">
        <v>25</v>
      </c>
      <c r="G4" s="30" t="s">
        <v>25</v>
      </c>
      <c r="H4" s="30" t="s">
        <v>25</v>
      </c>
      <c r="I4" s="30" t="s">
        <v>25</v>
      </c>
      <c r="J4" s="30" t="s">
        <v>25</v>
      </c>
      <c r="K4" s="30" t="s">
        <v>25</v>
      </c>
      <c r="L4" s="30" t="s">
        <v>25</v>
      </c>
      <c r="M4" s="30" t="s">
        <v>25</v>
      </c>
      <c r="N4" s="30" t="s">
        <v>25</v>
      </c>
    </row>
    <row r="5" spans="1:14">
      <c r="A5" s="8" t="s">
        <v>59</v>
      </c>
      <c r="B5" s="9"/>
      <c r="C5" s="9"/>
      <c r="D5" s="9"/>
      <c r="E5" s="9"/>
      <c r="F5" s="9"/>
      <c r="G5" s="10"/>
      <c r="H5" s="10"/>
      <c r="I5" s="9"/>
      <c r="J5" s="9"/>
      <c r="K5" s="9"/>
      <c r="L5" s="9"/>
      <c r="M5" s="9"/>
      <c r="N5" s="10"/>
    </row>
    <row r="6" spans="1:14">
      <c r="A6" s="39" t="s">
        <v>27</v>
      </c>
      <c r="B6" s="40">
        <v>0.04</v>
      </c>
      <c r="C6" s="40">
        <v>0.04</v>
      </c>
      <c r="D6" s="40">
        <v>0.04</v>
      </c>
      <c r="E6" s="40">
        <v>0.04</v>
      </c>
      <c r="F6" s="40">
        <v>0.04</v>
      </c>
      <c r="G6" s="40">
        <v>0.04</v>
      </c>
      <c r="H6" s="40">
        <v>0.05</v>
      </c>
      <c r="I6" s="40">
        <v>0.05</v>
      </c>
      <c r="J6" s="40">
        <v>0.05</v>
      </c>
      <c r="K6" s="40">
        <v>0.05</v>
      </c>
      <c r="L6" s="40">
        <v>0.05</v>
      </c>
      <c r="M6" s="40">
        <v>0.05</v>
      </c>
      <c r="N6" s="40">
        <v>0.05</v>
      </c>
    </row>
    <row r="7" spans="1:14">
      <c r="A7" s="11" t="s">
        <v>28</v>
      </c>
      <c r="B7" s="12">
        <v>0.03</v>
      </c>
      <c r="C7" s="12">
        <v>0.03</v>
      </c>
      <c r="D7" s="12">
        <v>0.03</v>
      </c>
      <c r="E7" s="12">
        <v>0.03</v>
      </c>
      <c r="F7" s="12">
        <v>0.04</v>
      </c>
      <c r="G7" s="12">
        <v>0.03</v>
      </c>
      <c r="H7" s="12">
        <v>0.04</v>
      </c>
      <c r="I7" s="12">
        <v>0.04</v>
      </c>
      <c r="J7" s="12">
        <v>0.04</v>
      </c>
      <c r="K7" s="12">
        <v>0.04</v>
      </c>
      <c r="L7" s="12">
        <v>0.04</v>
      </c>
      <c r="M7" s="12">
        <v>0.04</v>
      </c>
      <c r="N7" s="12">
        <v>0.04</v>
      </c>
    </row>
    <row r="8" spans="1:14">
      <c r="A8" s="11" t="s">
        <v>29</v>
      </c>
      <c r="B8" s="12">
        <v>0.06</v>
      </c>
      <c r="C8" s="12">
        <v>0.06</v>
      </c>
      <c r="D8" s="12">
        <v>0.06</v>
      </c>
      <c r="E8" s="12">
        <v>0.06</v>
      </c>
      <c r="F8" s="12">
        <v>0.06</v>
      </c>
      <c r="G8" s="12">
        <v>0.06</v>
      </c>
      <c r="H8" s="12">
        <v>0.06</v>
      </c>
      <c r="I8" s="12">
        <v>0.06</v>
      </c>
      <c r="J8" s="12">
        <v>0.06</v>
      </c>
      <c r="K8" s="12">
        <v>7.0000000000000007E-2</v>
      </c>
      <c r="L8" s="12">
        <v>7.0000000000000007E-2</v>
      </c>
      <c r="M8" s="12">
        <v>7.0000000000000007E-2</v>
      </c>
      <c r="N8" s="12">
        <v>7.0000000000000007E-2</v>
      </c>
    </row>
    <row r="9" spans="1:14">
      <c r="A9" s="11" t="s">
        <v>30</v>
      </c>
      <c r="B9" s="12">
        <v>0.04</v>
      </c>
      <c r="C9" s="12">
        <v>0.04</v>
      </c>
      <c r="D9" s="12">
        <v>0.04</v>
      </c>
      <c r="E9" s="12">
        <v>0.04</v>
      </c>
      <c r="F9" s="12">
        <v>0.04</v>
      </c>
      <c r="G9" s="12">
        <v>0.04</v>
      </c>
      <c r="H9" s="12">
        <v>0.04</v>
      </c>
      <c r="I9" s="12">
        <v>0.04</v>
      </c>
      <c r="J9" s="12">
        <v>0.04</v>
      </c>
      <c r="K9" s="12">
        <v>0.04</v>
      </c>
      <c r="L9" s="12">
        <v>0.04</v>
      </c>
      <c r="M9" s="12">
        <v>0.04</v>
      </c>
      <c r="N9" s="12">
        <v>0.04</v>
      </c>
    </row>
    <row r="10" spans="1:14">
      <c r="A10" s="11" t="s">
        <v>31</v>
      </c>
      <c r="B10" s="12">
        <v>0.06</v>
      </c>
      <c r="C10" s="12">
        <v>0.06</v>
      </c>
      <c r="D10" s="12">
        <v>0.06</v>
      </c>
      <c r="E10" s="12">
        <v>0.06</v>
      </c>
      <c r="F10" s="12">
        <v>0.06</v>
      </c>
      <c r="G10" s="12">
        <v>7.0000000000000007E-2</v>
      </c>
      <c r="H10" s="12">
        <v>7.0000000000000007E-2</v>
      </c>
      <c r="I10" s="12">
        <v>7.0000000000000007E-2</v>
      </c>
      <c r="J10" s="12">
        <v>7.0000000000000007E-2</v>
      </c>
      <c r="K10" s="12">
        <v>7.0000000000000007E-2</v>
      </c>
      <c r="L10" s="12">
        <v>7.0000000000000007E-2</v>
      </c>
      <c r="M10" s="12">
        <v>7.0000000000000007E-2</v>
      </c>
      <c r="N10" s="12">
        <v>7.0000000000000007E-2</v>
      </c>
    </row>
    <row r="11" spans="1:14">
      <c r="A11" s="11" t="s">
        <v>32</v>
      </c>
      <c r="B11" s="12">
        <v>0.09</v>
      </c>
      <c r="C11" s="12">
        <v>0.09</v>
      </c>
      <c r="D11" s="12">
        <v>0.09</v>
      </c>
      <c r="E11" s="12">
        <v>0.1</v>
      </c>
      <c r="F11" s="12">
        <v>0.1</v>
      </c>
      <c r="G11" s="12">
        <v>0.1</v>
      </c>
      <c r="H11" s="12">
        <v>0.1</v>
      </c>
      <c r="I11" s="12">
        <v>0.1</v>
      </c>
      <c r="J11" s="12">
        <v>0.1</v>
      </c>
      <c r="K11" s="12">
        <v>0.1</v>
      </c>
      <c r="L11" s="12">
        <v>0.1</v>
      </c>
      <c r="M11" s="12">
        <v>0.1</v>
      </c>
      <c r="N11" s="12">
        <v>0.1</v>
      </c>
    </row>
    <row r="12" spans="1:14">
      <c r="A12" s="11" t="s">
        <v>33</v>
      </c>
      <c r="B12" s="12">
        <v>0.14000000000000001</v>
      </c>
      <c r="C12" s="12">
        <v>0.14000000000000001</v>
      </c>
      <c r="D12" s="12">
        <v>0.14000000000000001</v>
      </c>
      <c r="E12" s="12">
        <v>0.14000000000000001</v>
      </c>
      <c r="F12" s="12">
        <v>0.14000000000000001</v>
      </c>
      <c r="G12" s="12">
        <v>0.15</v>
      </c>
      <c r="H12" s="12">
        <v>0.15</v>
      </c>
      <c r="I12" s="12">
        <v>0.15</v>
      </c>
      <c r="J12" s="12">
        <v>0.15</v>
      </c>
      <c r="K12" s="12">
        <v>0.15</v>
      </c>
      <c r="L12" s="12">
        <v>0.15</v>
      </c>
      <c r="M12" s="12">
        <v>0.16</v>
      </c>
      <c r="N12" s="12">
        <v>0.16</v>
      </c>
    </row>
    <row r="13" spans="1:14">
      <c r="A13" s="11" t="s">
        <v>34</v>
      </c>
      <c r="B13" s="12">
        <v>0.18</v>
      </c>
      <c r="C13" s="12">
        <v>0.19</v>
      </c>
      <c r="D13" s="12">
        <v>0.19</v>
      </c>
      <c r="E13" s="12">
        <v>0.19</v>
      </c>
      <c r="F13" s="12">
        <v>0.19</v>
      </c>
      <c r="G13" s="12">
        <v>0.19</v>
      </c>
      <c r="H13" s="12">
        <v>0.2</v>
      </c>
      <c r="I13" s="12">
        <v>0.2</v>
      </c>
      <c r="J13" s="12">
        <v>0.2</v>
      </c>
      <c r="K13" s="12">
        <v>0.2</v>
      </c>
      <c r="L13" s="12">
        <v>0.2</v>
      </c>
      <c r="M13" s="12">
        <v>0.21</v>
      </c>
      <c r="N13" s="12">
        <v>0.21</v>
      </c>
    </row>
    <row r="14" spans="1:14">
      <c r="A14" s="11" t="s">
        <v>35</v>
      </c>
      <c r="B14" s="12">
        <v>0.22</v>
      </c>
      <c r="C14" s="12">
        <v>0.22</v>
      </c>
      <c r="D14" s="12">
        <v>0.23</v>
      </c>
      <c r="E14" s="12">
        <v>0.23</v>
      </c>
      <c r="F14" s="12">
        <v>0.23</v>
      </c>
      <c r="G14" s="12">
        <v>0.23</v>
      </c>
      <c r="H14" s="12">
        <v>0.23</v>
      </c>
      <c r="I14" s="12">
        <v>0.24</v>
      </c>
      <c r="J14" s="12">
        <v>0.24</v>
      </c>
      <c r="K14" s="12">
        <v>0.24</v>
      </c>
      <c r="L14" s="12">
        <v>0.24</v>
      </c>
      <c r="M14" s="12">
        <v>0.25</v>
      </c>
      <c r="N14" s="12">
        <v>0.25</v>
      </c>
    </row>
    <row r="15" spans="1:14">
      <c r="A15" s="11" t="s">
        <v>36</v>
      </c>
      <c r="B15" s="12">
        <v>0.25</v>
      </c>
      <c r="C15" s="12">
        <v>0.25</v>
      </c>
      <c r="D15" s="12">
        <v>0.25</v>
      </c>
      <c r="E15" s="12">
        <v>0.25</v>
      </c>
      <c r="F15" s="12">
        <v>0.26</v>
      </c>
      <c r="G15" s="12">
        <v>0.26</v>
      </c>
      <c r="H15" s="12">
        <v>0.26</v>
      </c>
      <c r="I15" s="12">
        <v>0.26</v>
      </c>
      <c r="J15" s="12">
        <v>0.26</v>
      </c>
      <c r="K15" s="12">
        <v>0.27</v>
      </c>
      <c r="L15" s="12">
        <v>0.27</v>
      </c>
      <c r="M15" s="12">
        <v>0.27</v>
      </c>
      <c r="N15" s="12">
        <v>0.27</v>
      </c>
    </row>
    <row r="16" spans="1:14">
      <c r="A16" s="11" t="s">
        <v>37</v>
      </c>
      <c r="B16" s="12">
        <v>0.3</v>
      </c>
      <c r="C16" s="12">
        <v>0.3</v>
      </c>
      <c r="D16" s="12">
        <v>0.3</v>
      </c>
      <c r="E16" s="12">
        <v>0.31</v>
      </c>
      <c r="F16" s="12">
        <v>0.31</v>
      </c>
      <c r="G16" s="12">
        <v>0.31</v>
      </c>
      <c r="H16" s="12">
        <v>0.31</v>
      </c>
      <c r="I16" s="12">
        <v>0.32</v>
      </c>
      <c r="J16" s="12">
        <v>0.32</v>
      </c>
      <c r="K16" s="12">
        <v>0.32</v>
      </c>
      <c r="L16" s="12">
        <v>0.32</v>
      </c>
      <c r="M16" s="12">
        <v>0.33</v>
      </c>
      <c r="N16" s="12">
        <v>0.33</v>
      </c>
    </row>
    <row r="17" spans="1:14">
      <c r="A17" s="2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28" t="s">
        <v>60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1" t="s">
        <v>61</v>
      </c>
      <c r="B19" s="13">
        <v>0.11</v>
      </c>
      <c r="C19" s="13">
        <v>0.11</v>
      </c>
      <c r="D19" s="13">
        <v>0.11</v>
      </c>
      <c r="E19" s="13">
        <v>0.11</v>
      </c>
      <c r="F19" s="13">
        <v>0.11</v>
      </c>
      <c r="G19" s="13">
        <v>0.11</v>
      </c>
      <c r="H19" s="13">
        <v>0.11</v>
      </c>
      <c r="I19" s="13">
        <v>0.11</v>
      </c>
      <c r="J19" s="13">
        <v>0.12</v>
      </c>
      <c r="K19" s="13">
        <v>0.12</v>
      </c>
      <c r="L19" s="13">
        <v>0.12</v>
      </c>
      <c r="M19" s="13">
        <v>0.12</v>
      </c>
      <c r="N19" s="13">
        <v>0.12</v>
      </c>
    </row>
    <row r="20" spans="1:14">
      <c r="A20" s="11" t="s">
        <v>62</v>
      </c>
      <c r="B20" s="13">
        <v>0.05</v>
      </c>
      <c r="C20" s="13">
        <v>0.05</v>
      </c>
      <c r="D20" s="13">
        <v>0.05</v>
      </c>
      <c r="E20" s="13">
        <v>0.05</v>
      </c>
      <c r="F20" s="13">
        <v>0.05</v>
      </c>
      <c r="G20" s="13">
        <v>0.05</v>
      </c>
      <c r="H20" s="13">
        <v>0.05</v>
      </c>
      <c r="I20" s="13">
        <v>0.05</v>
      </c>
      <c r="J20" s="13">
        <v>0.05</v>
      </c>
      <c r="K20" s="13">
        <v>0.05</v>
      </c>
      <c r="L20" s="13">
        <v>0.05</v>
      </c>
      <c r="M20" s="13">
        <v>0.05</v>
      </c>
      <c r="N20" s="13">
        <v>0.05</v>
      </c>
    </row>
    <row r="21" spans="1:14">
      <c r="A21" s="11" t="s">
        <v>63</v>
      </c>
      <c r="B21" s="13">
        <v>7.0000000000000007E-2</v>
      </c>
      <c r="C21" s="13">
        <v>7.0000000000000007E-2</v>
      </c>
      <c r="D21" s="13">
        <v>7.0000000000000007E-2</v>
      </c>
      <c r="E21" s="13">
        <v>7.0000000000000007E-2</v>
      </c>
      <c r="F21" s="13">
        <v>7.0000000000000007E-2</v>
      </c>
      <c r="G21" s="13">
        <v>7.0000000000000007E-2</v>
      </c>
      <c r="H21" s="13">
        <v>7.0000000000000007E-2</v>
      </c>
      <c r="I21" s="13">
        <v>7.0000000000000007E-2</v>
      </c>
      <c r="J21" s="13">
        <v>7.0000000000000007E-2</v>
      </c>
      <c r="K21" s="13">
        <v>7.0000000000000007E-2</v>
      </c>
      <c r="L21" s="13">
        <v>7.0000000000000007E-2</v>
      </c>
      <c r="M21" s="13">
        <v>7.0000000000000007E-2</v>
      </c>
      <c r="N21" s="13">
        <v>0.08</v>
      </c>
    </row>
    <row r="22" spans="1:14">
      <c r="A22" s="11" t="s">
        <v>64</v>
      </c>
      <c r="B22" s="13">
        <v>0.1</v>
      </c>
      <c r="C22" s="13">
        <v>0.1</v>
      </c>
      <c r="D22" s="13">
        <v>0.1</v>
      </c>
      <c r="E22" s="13">
        <v>0.1</v>
      </c>
      <c r="F22" s="13">
        <v>0.1</v>
      </c>
      <c r="G22" s="13">
        <v>0.1</v>
      </c>
      <c r="H22" s="13">
        <v>0.11</v>
      </c>
      <c r="I22" s="13">
        <v>0.11</v>
      </c>
      <c r="J22" s="13">
        <v>0.11</v>
      </c>
      <c r="K22" s="13">
        <v>0.11</v>
      </c>
      <c r="L22" s="13">
        <v>0.11</v>
      </c>
      <c r="M22" s="13">
        <v>0.11</v>
      </c>
      <c r="N22" s="13">
        <v>0.11</v>
      </c>
    </row>
    <row r="23" spans="1:14">
      <c r="A23" s="11" t="s">
        <v>65</v>
      </c>
      <c r="B23" s="13">
        <v>0.15</v>
      </c>
      <c r="C23" s="13">
        <v>0.15</v>
      </c>
      <c r="D23" s="13">
        <v>0.15</v>
      </c>
      <c r="E23" s="13">
        <v>0.15</v>
      </c>
      <c r="F23" s="13">
        <v>0.15</v>
      </c>
      <c r="G23" s="13">
        <v>0.15</v>
      </c>
      <c r="H23" s="13">
        <v>0.16</v>
      </c>
      <c r="I23" s="13">
        <v>0.16</v>
      </c>
      <c r="J23" s="13">
        <v>0.16</v>
      </c>
      <c r="K23" s="13">
        <v>0.16</v>
      </c>
      <c r="L23" s="13">
        <v>0.16</v>
      </c>
      <c r="M23" s="13">
        <v>0.17</v>
      </c>
      <c r="N23" s="13">
        <v>0.17</v>
      </c>
    </row>
    <row r="24" spans="1:14">
      <c r="A24" s="11" t="s">
        <v>66</v>
      </c>
      <c r="B24" s="13">
        <v>0.19</v>
      </c>
      <c r="C24" s="13">
        <v>0.2</v>
      </c>
      <c r="D24" s="13">
        <v>0.2</v>
      </c>
      <c r="E24" s="13">
        <v>0.2</v>
      </c>
      <c r="F24" s="13">
        <v>0.2</v>
      </c>
      <c r="G24" s="13">
        <v>0.2</v>
      </c>
      <c r="H24" s="13">
        <v>0.21</v>
      </c>
      <c r="I24" s="13">
        <v>0.21</v>
      </c>
      <c r="J24" s="13">
        <v>0.21</v>
      </c>
      <c r="K24" s="13">
        <v>0.21</v>
      </c>
      <c r="L24" s="13">
        <v>0.21</v>
      </c>
      <c r="M24" s="13">
        <v>0.22</v>
      </c>
      <c r="N24" s="13">
        <v>0.22</v>
      </c>
    </row>
    <row r="25" spans="1:14">
      <c r="A25" s="11" t="s">
        <v>67</v>
      </c>
      <c r="B25" s="13">
        <v>0.23</v>
      </c>
      <c r="C25" s="13">
        <v>0.23</v>
      </c>
      <c r="D25" s="13">
        <v>0.24</v>
      </c>
      <c r="E25" s="13">
        <v>0.24</v>
      </c>
      <c r="F25" s="13">
        <v>0.24</v>
      </c>
      <c r="G25" s="13">
        <v>0.24</v>
      </c>
      <c r="H25" s="13">
        <v>0.24</v>
      </c>
      <c r="I25" s="13">
        <v>0.25</v>
      </c>
      <c r="J25" s="13">
        <v>0.25</v>
      </c>
      <c r="K25" s="13">
        <v>0.25</v>
      </c>
      <c r="L25" s="13">
        <v>0.25</v>
      </c>
      <c r="M25" s="13">
        <v>0.26</v>
      </c>
      <c r="N25" s="13">
        <v>0.26</v>
      </c>
    </row>
    <row r="26" spans="1:14">
      <c r="A26" s="11" t="s">
        <v>68</v>
      </c>
      <c r="B26" s="13">
        <v>0.26</v>
      </c>
      <c r="C26" s="13">
        <v>0.26</v>
      </c>
      <c r="D26" s="13">
        <v>0.26</v>
      </c>
      <c r="E26" s="13">
        <v>0.26</v>
      </c>
      <c r="F26" s="13">
        <v>0.27</v>
      </c>
      <c r="G26" s="13">
        <v>0.27</v>
      </c>
      <c r="H26" s="13">
        <v>0.27</v>
      </c>
      <c r="I26" s="13">
        <v>0.27</v>
      </c>
      <c r="J26" s="13">
        <v>0.27</v>
      </c>
      <c r="K26" s="13">
        <v>0.28000000000000003</v>
      </c>
      <c r="L26" s="13">
        <v>0.28000000000000003</v>
      </c>
      <c r="M26" s="13">
        <v>0.28000000000000003</v>
      </c>
      <c r="N26" s="13">
        <v>0.28000000000000003</v>
      </c>
    </row>
    <row r="27" spans="1:14">
      <c r="A27" s="14" t="s">
        <v>69</v>
      </c>
      <c r="B27" s="27">
        <v>0.31</v>
      </c>
      <c r="C27" s="27">
        <v>0.31</v>
      </c>
      <c r="D27" s="27">
        <v>0.31</v>
      </c>
      <c r="E27" s="27">
        <v>0.32</v>
      </c>
      <c r="F27" s="27">
        <v>0.32</v>
      </c>
      <c r="G27" s="27">
        <v>0.32</v>
      </c>
      <c r="H27" s="27">
        <v>0.32</v>
      </c>
      <c r="I27" s="27">
        <v>0.32</v>
      </c>
      <c r="J27" s="27">
        <v>0.33</v>
      </c>
      <c r="K27" s="27">
        <v>0.33</v>
      </c>
      <c r="L27" s="27">
        <v>0.33</v>
      </c>
      <c r="M27" s="27">
        <v>0.34</v>
      </c>
      <c r="N27" s="27">
        <v>0.34</v>
      </c>
    </row>
    <row r="28" spans="1:14">
      <c r="A28" s="34" t="s">
        <v>21</v>
      </c>
    </row>
    <row r="29" spans="1:14">
      <c r="A29" s="36">
        <f>AVERAGE(B6:N6)</f>
        <v>4.5384615384615391E-2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lly_Live_Radio_Tracking xmlns="21771b9d-5ea0-4f02-9038-1458a1d45e89">false</Kelly_Live_Radio_Tracking>
    <Hyperlink xmlns="21771b9d-5ea0-4f02-9038-1458a1d45e89">
      <Url xsi:nil="true"/>
      <Description xsi:nil="true"/>
    </Hyperlink>
    <ComplianceReview xmlns="21771b9d-5ea0-4f02-9038-1458a1d45e89">Pending Review</ComplianceReview>
    <lcf76f155ced4ddcb4097134ff3c332f xmlns="21771b9d-5ea0-4f02-9038-1458a1d45e89">
      <Terms xmlns="http://schemas.microsoft.com/office/infopath/2007/PartnerControls"/>
    </lcf76f155ced4ddcb4097134ff3c332f>
    <TaxCatchAll xmlns="4f16f5d7-2190-4f79-99eb-8320b7daa9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98E90493DC544A6378F97B50DA7CF" ma:contentTypeVersion="17" ma:contentTypeDescription="Create a new document." ma:contentTypeScope="" ma:versionID="c94f898e783ce230b8ed5cab548722af">
  <xsd:schema xmlns:xsd="http://www.w3.org/2001/XMLSchema" xmlns:xs="http://www.w3.org/2001/XMLSchema" xmlns:p="http://schemas.microsoft.com/office/2006/metadata/properties" xmlns:ns2="21771b9d-5ea0-4f02-9038-1458a1d45e89" xmlns:ns3="4f16f5d7-2190-4f79-99eb-8320b7daa9bc" targetNamespace="http://schemas.microsoft.com/office/2006/metadata/properties" ma:root="true" ma:fieldsID="7d3ce2a397b5d8e64fda8e5ddd1fadca" ns2:_="" ns3:_="">
    <xsd:import namespace="21771b9d-5ea0-4f02-9038-1458a1d45e89"/>
    <xsd:import namespace="4f16f5d7-2190-4f79-99eb-8320b7daa9bc"/>
    <xsd:element name="properties">
      <xsd:complexType>
        <xsd:sequence>
          <xsd:element name="documentManagement">
            <xsd:complexType>
              <xsd:all>
                <xsd:element ref="ns2:ComplianceReview" minOccurs="0"/>
                <xsd:element ref="ns2:Hyperlink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Kelly_Live_Radio_Track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71b9d-5ea0-4f02-9038-1458a1d45e89" elementFormDefault="qualified">
    <xsd:import namespace="http://schemas.microsoft.com/office/2006/documentManagement/types"/>
    <xsd:import namespace="http://schemas.microsoft.com/office/infopath/2007/PartnerControls"/>
    <xsd:element name="ComplianceReview" ma:index="1" nillable="true" ma:displayName="Compliance Review" ma:default="Pending Review" ma:description="Compliance Review For Tracking Issues" ma:format="Dropdown" ma:internalName="ComplianceReview">
      <xsd:simpleType>
        <xsd:restriction base="dms:Choice">
          <xsd:enumeration value="Pending Review"/>
          <xsd:enumeration value="Approved"/>
          <xsd:enumeration value="Concerns Documented"/>
          <xsd:enumeration value="Excluded"/>
        </xsd:restriction>
      </xsd:simpleType>
    </xsd:element>
    <xsd:element name="Hyperlink" ma:index="4" nillable="true" ma:displayName="Hyperlink" ma:format="Hyperlink" ma:internalName="Hyper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0ef18c2-3eeb-4207-b525-daa371651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Kelly_Live_Radio_Tracking" ma:index="23" nillable="true" ma:displayName="Kelly_Live_Radio_Tracking" ma:default="0" ma:internalName="Kelly_Live_Radio_Track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6f5d7-2190-4f79-99eb-8320b7daa9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2212ec4-e3bd-4526-8312-cc81e74c60eb}" ma:internalName="TaxCatchAll" ma:readOnly="false" ma:showField="CatchAllData" ma:web="4f16f5d7-2190-4f79-99eb-8320b7daa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282CB8-B9CC-416A-8D49-A9EBCDE7AC08}"/>
</file>

<file path=customXml/itemProps2.xml><?xml version="1.0" encoding="utf-8"?>
<ds:datastoreItem xmlns:ds="http://schemas.openxmlformats.org/officeDocument/2006/customXml" ds:itemID="{AEABC0C1-BD32-4F93-9E5B-FD1FBB20F5B2}"/>
</file>

<file path=customXml/itemProps3.xml><?xml version="1.0" encoding="utf-8"?>
<ds:datastoreItem xmlns:ds="http://schemas.openxmlformats.org/officeDocument/2006/customXml" ds:itemID="{FE0C8599-7E71-4620-8B80-B71C01C90A8E}"/>
</file>

<file path=docMetadata/LabelInfo.xml><?xml version="1.0" encoding="utf-8"?>
<clbl:labelList xmlns:clbl="http://schemas.microsoft.com/office/2020/mipLabelMetadata">
  <clbl:label id="{3be8ab8c-433c-4394-a4fb-cd2d5c4d0a5e}" enabled="1" method="Privileged" siteId="{26c83bc9-31c1-4d77-a523-0816095aba3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Federal Deposit Insurance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National Rates and Rate Caps</dc:title>
  <dc:subject>Historical National Rates and Rate Caps</dc:subject>
  <dc:creator>FDIC</dc:creator>
  <cp:keywords>Historical National Rates and Rate Caps</cp:keywords>
  <dc:description/>
  <cp:lastModifiedBy>Mark Fuery</cp:lastModifiedBy>
  <cp:revision/>
  <dcterms:created xsi:type="dcterms:W3CDTF">2010-03-23T18:16:39Z</dcterms:created>
  <dcterms:modified xsi:type="dcterms:W3CDTF">2026-08-05T17:01:43Z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{A44787D4-0540-4523-9961-78E4036D8C6D}">
    <vt:lpwstr>{45A57ADC-4708-4D1D-B666-3F886D158B0B}</vt:lpwstr>
  </property>
  <property fmtid="{D5CDD505-2E9C-101B-9397-08002B2CF9AE}" pid="4" name="MSIP_Label_3be8ab8c-433c-4394-a4fb-cd2d5c4d0a5e_Enabled">
    <vt:lpwstr>true</vt:lpwstr>
  </property>
  <property fmtid="{D5CDD505-2E9C-101B-9397-08002B2CF9AE}" pid="5" name="MSIP_Label_3be8ab8c-433c-4394-a4fb-cd2d5c4d0a5e_SetDate">
    <vt:lpwstr>2023-05-15T10:22:11Z</vt:lpwstr>
  </property>
  <property fmtid="{D5CDD505-2E9C-101B-9397-08002B2CF9AE}" pid="6" name="MSIP_Label_3be8ab8c-433c-4394-a4fb-cd2d5c4d0a5e_Method">
    <vt:lpwstr>Privileged</vt:lpwstr>
  </property>
  <property fmtid="{D5CDD505-2E9C-101B-9397-08002B2CF9AE}" pid="7" name="MSIP_Label_3be8ab8c-433c-4394-a4fb-cd2d5c4d0a5e_Name">
    <vt:lpwstr>None</vt:lpwstr>
  </property>
  <property fmtid="{D5CDD505-2E9C-101B-9397-08002B2CF9AE}" pid="8" name="MSIP_Label_3be8ab8c-433c-4394-a4fb-cd2d5c4d0a5e_SiteId">
    <vt:lpwstr>26c83bc9-31c1-4d77-a523-0816095aba31</vt:lpwstr>
  </property>
  <property fmtid="{D5CDD505-2E9C-101B-9397-08002B2CF9AE}" pid="9" name="MSIP_Label_3be8ab8c-433c-4394-a4fb-cd2d5c4d0a5e_ActionId">
    <vt:lpwstr>5a34f77f-5536-418c-b373-8dd01b63bdf5</vt:lpwstr>
  </property>
  <property fmtid="{D5CDD505-2E9C-101B-9397-08002B2CF9AE}" pid="10" name="MSIP_Label_3be8ab8c-433c-4394-a4fb-cd2d5c4d0a5e_ContentBits">
    <vt:lpwstr>0</vt:lpwstr>
  </property>
  <property fmtid="{D5CDD505-2E9C-101B-9397-08002B2CF9AE}" pid="11" name="ContentTypeId">
    <vt:lpwstr>0x01010020398E90493DC544A6378F97B50DA7CF</vt:lpwstr>
  </property>
  <property fmtid="{D5CDD505-2E9C-101B-9397-08002B2CF9AE}" pid="12" name="MediaServiceImageTags">
    <vt:lpwstr/>
  </property>
</Properties>
</file>